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uto-doc_t460s\授業\授業2018\joho20180727\"/>
    </mc:Choice>
  </mc:AlternateContent>
  <xr:revisionPtr revIDLastSave="0" documentId="10_ncr:8100000_{58B91B84-2574-4638-87AC-983008CD2769}" xr6:coauthVersionLast="34" xr6:coauthVersionMax="34" xr10:uidLastSave="{00000000-0000-0000-0000-000000000000}"/>
  <bookViews>
    <workbookView xWindow="0" yWindow="0" windowWidth="23040" windowHeight="8400" xr2:uid="{07200652-31A1-48C7-BBBB-E64D627972FF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3" i="1" l="1"/>
  <c r="K123" i="1"/>
  <c r="J123" i="1"/>
  <c r="I123" i="1"/>
  <c r="H123" i="1"/>
  <c r="L122" i="1"/>
  <c r="K122" i="1"/>
  <c r="J122" i="1"/>
  <c r="I122" i="1"/>
  <c r="H122" i="1"/>
  <c r="L121" i="1"/>
  <c r="K121" i="1"/>
  <c r="J121" i="1"/>
  <c r="I121" i="1"/>
  <c r="H121" i="1"/>
  <c r="L120" i="1"/>
  <c r="K120" i="1"/>
  <c r="J120" i="1"/>
  <c r="I120" i="1"/>
  <c r="H120" i="1"/>
  <c r="L119" i="1"/>
  <c r="K119" i="1"/>
  <c r="J119" i="1"/>
  <c r="I119" i="1"/>
  <c r="H119" i="1"/>
  <c r="R123" i="1"/>
  <c r="Q123" i="1"/>
  <c r="P123" i="1"/>
  <c r="O123" i="1"/>
  <c r="N123" i="1"/>
  <c r="R122" i="1"/>
  <c r="Q122" i="1"/>
  <c r="P122" i="1"/>
  <c r="O122" i="1"/>
  <c r="N122" i="1"/>
  <c r="R121" i="1"/>
  <c r="Q121" i="1"/>
  <c r="P121" i="1"/>
  <c r="O121" i="1"/>
  <c r="N121" i="1"/>
  <c r="R120" i="1"/>
  <c r="Q120" i="1"/>
  <c r="P120" i="1"/>
  <c r="O120" i="1"/>
  <c r="N120" i="1"/>
  <c r="R119" i="1"/>
  <c r="Q119" i="1"/>
  <c r="P119" i="1"/>
  <c r="O119" i="1"/>
  <c r="N119" i="1"/>
  <c r="M110" i="1"/>
  <c r="M109" i="1"/>
  <c r="M108" i="1"/>
  <c r="M107" i="1"/>
  <c r="M106" i="1"/>
  <c r="M105" i="1"/>
  <c r="M104" i="1"/>
  <c r="M94" i="1"/>
  <c r="M93" i="1"/>
  <c r="M92" i="1"/>
  <c r="M91" i="1"/>
  <c r="M90" i="1"/>
  <c r="M80" i="1"/>
  <c r="M79" i="1"/>
  <c r="M78" i="1"/>
  <c r="M77" i="1"/>
  <c r="M76" i="1"/>
  <c r="M75" i="1"/>
  <c r="M74" i="1"/>
  <c r="R61" i="1"/>
  <c r="Q61" i="1"/>
  <c r="P61" i="1"/>
  <c r="O61" i="1"/>
  <c r="N61" i="1"/>
  <c r="M45" i="1"/>
  <c r="M46" i="1"/>
  <c r="M47" i="1"/>
  <c r="M48" i="1"/>
  <c r="M49" i="1"/>
  <c r="M50" i="1"/>
  <c r="M51" i="1"/>
  <c r="M35" i="1"/>
  <c r="M34" i="1"/>
  <c r="M33" i="1"/>
  <c r="M32" i="1"/>
  <c r="M31" i="1"/>
  <c r="M21" i="1"/>
  <c r="M20" i="1"/>
  <c r="M19" i="1"/>
  <c r="M18" i="1"/>
  <c r="M17" i="1"/>
  <c r="M16" i="1"/>
  <c r="M15" i="1"/>
  <c r="O4" i="1"/>
  <c r="O5" i="1" s="1"/>
  <c r="P4" i="1"/>
  <c r="P5" i="1" s="1"/>
  <c r="P10" i="1" s="1"/>
  <c r="Q4" i="1"/>
  <c r="Q5" i="1" s="1"/>
  <c r="R4" i="1"/>
  <c r="R5" i="1" s="1"/>
  <c r="N4" i="1"/>
  <c r="N5" i="1" s="1"/>
  <c r="R8" i="1" l="1"/>
  <c r="R7" i="1"/>
  <c r="R11" i="1"/>
  <c r="R27" i="1" s="1"/>
  <c r="Q9" i="1"/>
  <c r="Q10" i="1"/>
  <c r="Q8" i="1"/>
  <c r="Q7" i="1"/>
  <c r="Q11" i="1"/>
  <c r="N8" i="1"/>
  <c r="N7" i="1"/>
  <c r="N23" i="1" s="1"/>
  <c r="N9" i="1"/>
  <c r="N10" i="1"/>
  <c r="N11" i="1"/>
  <c r="O7" i="1"/>
  <c r="O11" i="1"/>
  <c r="O10" i="1"/>
  <c r="O8" i="1"/>
  <c r="O9" i="1"/>
  <c r="R10" i="1"/>
  <c r="P8" i="1"/>
  <c r="P9" i="1"/>
  <c r="P11" i="1"/>
  <c r="R9" i="1"/>
  <c r="P7" i="1"/>
  <c r="N17" i="1" l="1"/>
  <c r="O17" i="1" s="1"/>
  <c r="P17" i="1" s="1"/>
  <c r="Q23" i="1" s="1"/>
  <c r="N16" i="1"/>
  <c r="O16" i="1" s="1"/>
  <c r="P16" i="1" s="1"/>
  <c r="N25" i="1" s="1"/>
  <c r="N15" i="1"/>
  <c r="O15" i="1" s="1"/>
  <c r="P15" i="1" s="1"/>
  <c r="N24" i="1" s="1"/>
  <c r="N20" i="1"/>
  <c r="O20" i="1" s="1"/>
  <c r="P20" i="1" s="1"/>
  <c r="R25" i="1" s="1"/>
  <c r="N19" i="1"/>
  <c r="O19" i="1" s="1"/>
  <c r="P19" i="1" s="1"/>
  <c r="O27" i="1" s="1"/>
  <c r="N21" i="1"/>
  <c r="O21" i="1" s="1"/>
  <c r="P21" i="1" s="1"/>
  <c r="R26" i="1" s="1"/>
  <c r="N18" i="1"/>
  <c r="O18" i="1" s="1"/>
  <c r="P18" i="1" s="1"/>
  <c r="R23" i="1" s="1"/>
  <c r="P24" i="1" l="1"/>
  <c r="Q25" i="1"/>
  <c r="Q27" i="1"/>
  <c r="Q26" i="1"/>
  <c r="N26" i="1"/>
  <c r="O26" i="1"/>
  <c r="Q24" i="1"/>
  <c r="O23" i="1"/>
  <c r="O24" i="1"/>
  <c r="P23" i="1"/>
  <c r="P27" i="1"/>
  <c r="O25" i="1"/>
  <c r="N27" i="1"/>
  <c r="P26" i="1"/>
  <c r="R24" i="1"/>
  <c r="P25" i="1"/>
  <c r="N32" i="1" l="1"/>
  <c r="O32" i="1" s="1"/>
  <c r="P32" i="1" s="1"/>
  <c r="Q38" i="1" s="1"/>
  <c r="N33" i="1"/>
  <c r="O33" i="1" s="1"/>
  <c r="P33" i="1" s="1"/>
  <c r="N31" i="1"/>
  <c r="O31" i="1" s="1"/>
  <c r="P31" i="1" s="1"/>
  <c r="O37" i="1" s="1"/>
  <c r="N35" i="1"/>
  <c r="O35" i="1" s="1"/>
  <c r="P35" i="1" s="1"/>
  <c r="N41" i="1" s="1"/>
  <c r="N34" i="1"/>
  <c r="O34" i="1" s="1"/>
  <c r="P34" i="1" s="1"/>
  <c r="P38" i="1" l="1"/>
  <c r="R40" i="1"/>
  <c r="Q40" i="1"/>
  <c r="P40" i="1"/>
  <c r="O40" i="1"/>
  <c r="N40" i="1"/>
  <c r="R39" i="1"/>
  <c r="Q39" i="1"/>
  <c r="N39" i="1"/>
  <c r="O39" i="1"/>
  <c r="P39" i="1"/>
  <c r="R41" i="1"/>
  <c r="R57" i="1" s="1"/>
  <c r="Q41" i="1"/>
  <c r="P41" i="1"/>
  <c r="O41" i="1"/>
  <c r="R38" i="1"/>
  <c r="N38" i="1"/>
  <c r="N37" i="1"/>
  <c r="Q37" i="1"/>
  <c r="R37" i="1"/>
  <c r="O38" i="1"/>
  <c r="P37" i="1"/>
  <c r="N47" i="1" l="1"/>
  <c r="O47" i="1" s="1"/>
  <c r="P47" i="1" s="1"/>
  <c r="P54" i="1" s="1"/>
  <c r="N45" i="1"/>
  <c r="O45" i="1" s="1"/>
  <c r="P45" i="1" s="1"/>
  <c r="O53" i="1" s="1"/>
  <c r="N46" i="1"/>
  <c r="O46" i="1" s="1"/>
  <c r="P46" i="1" s="1"/>
  <c r="P53" i="1" s="1"/>
  <c r="N51" i="1"/>
  <c r="O51" i="1" s="1"/>
  <c r="P51" i="1" s="1"/>
  <c r="Q57" i="1" s="1"/>
  <c r="N50" i="1"/>
  <c r="O50" i="1" s="1"/>
  <c r="P50" i="1" s="1"/>
  <c r="R55" i="1" s="1"/>
  <c r="N48" i="1"/>
  <c r="O48" i="1" s="1"/>
  <c r="P48" i="1" s="1"/>
  <c r="P55" i="1" s="1"/>
  <c r="N53" i="1"/>
  <c r="N49" i="1"/>
  <c r="O49" i="1" s="1"/>
  <c r="P49" i="1" s="1"/>
  <c r="R54" i="1" s="1"/>
  <c r="N56" i="1" l="1"/>
  <c r="Q53" i="1"/>
  <c r="P57" i="1"/>
  <c r="Q55" i="1"/>
  <c r="N54" i="1"/>
  <c r="O54" i="1"/>
  <c r="Q56" i="1"/>
  <c r="P56" i="1"/>
  <c r="N55" i="1"/>
  <c r="O55" i="1"/>
  <c r="O56" i="1"/>
  <c r="Q54" i="1"/>
  <c r="N57" i="1"/>
  <c r="R53" i="1"/>
  <c r="O57" i="1"/>
  <c r="R56" i="1"/>
  <c r="P62" i="1" l="1"/>
  <c r="P63" i="1" s="1"/>
  <c r="P64" i="1" s="1"/>
  <c r="P70" i="1" s="1"/>
  <c r="Q62" i="1"/>
  <c r="Q63" i="1" s="1"/>
  <c r="Q64" i="1" s="1"/>
  <c r="Q66" i="1" s="1"/>
  <c r="O62" i="1"/>
  <c r="O63" i="1" s="1"/>
  <c r="O64" i="1" s="1"/>
  <c r="O68" i="1" s="1"/>
  <c r="N62" i="1"/>
  <c r="N63" i="1" s="1"/>
  <c r="N64" i="1" s="1"/>
  <c r="N68" i="1" s="1"/>
  <c r="R62" i="1"/>
  <c r="R63" i="1" s="1"/>
  <c r="R64" i="1" s="1"/>
  <c r="P69" i="1" l="1"/>
  <c r="O69" i="1"/>
  <c r="P67" i="1"/>
  <c r="P68" i="1"/>
  <c r="O70" i="1"/>
  <c r="P66" i="1"/>
  <c r="O66" i="1"/>
  <c r="O67" i="1"/>
  <c r="Q67" i="1"/>
  <c r="N69" i="1"/>
  <c r="Q70" i="1"/>
  <c r="Q68" i="1"/>
  <c r="Q69" i="1"/>
  <c r="N70" i="1"/>
  <c r="N67" i="1"/>
  <c r="N66" i="1"/>
  <c r="N82" i="1" s="1"/>
  <c r="R70" i="1"/>
  <c r="R86" i="1" s="1"/>
  <c r="R67" i="1"/>
  <c r="R68" i="1"/>
  <c r="R69" i="1"/>
  <c r="R66" i="1"/>
  <c r="N75" i="1" l="1"/>
  <c r="O75" i="1" s="1"/>
  <c r="P75" i="1" s="1"/>
  <c r="O83" i="1" s="1"/>
  <c r="N74" i="1"/>
  <c r="O74" i="1" s="1"/>
  <c r="P74" i="1" s="1"/>
  <c r="O82" i="1" s="1"/>
  <c r="N76" i="1"/>
  <c r="O76" i="1" s="1"/>
  <c r="P76" i="1" s="1"/>
  <c r="Q82" i="1" s="1"/>
  <c r="N80" i="1"/>
  <c r="O80" i="1" s="1"/>
  <c r="P80" i="1" s="1"/>
  <c r="Q86" i="1" s="1"/>
  <c r="N79" i="1"/>
  <c r="O79" i="1" s="1"/>
  <c r="P79" i="1" s="1"/>
  <c r="P86" i="1" s="1"/>
  <c r="N77" i="1"/>
  <c r="O77" i="1" s="1"/>
  <c r="P77" i="1" s="1"/>
  <c r="R82" i="1" s="1"/>
  <c r="N78" i="1"/>
  <c r="O78" i="1" s="1"/>
  <c r="P78" i="1" s="1"/>
  <c r="Q84" i="1" s="1"/>
  <c r="O84" i="1" l="1"/>
  <c r="N84" i="1"/>
  <c r="N85" i="1"/>
  <c r="P82" i="1"/>
  <c r="N90" i="1" s="1"/>
  <c r="O90" i="1" s="1"/>
  <c r="P90" i="1" s="1"/>
  <c r="P96" i="1" s="1"/>
  <c r="P83" i="1"/>
  <c r="N83" i="1"/>
  <c r="R85" i="1"/>
  <c r="O86" i="1"/>
  <c r="P85" i="1"/>
  <c r="O85" i="1"/>
  <c r="P84" i="1"/>
  <c r="Q83" i="1"/>
  <c r="N86" i="1"/>
  <c r="R83" i="1"/>
  <c r="R84" i="1"/>
  <c r="Q85" i="1"/>
  <c r="Q96" i="1" l="1"/>
  <c r="O96" i="1"/>
  <c r="R96" i="1"/>
  <c r="N96" i="1"/>
  <c r="N112" i="1" s="1"/>
  <c r="N94" i="1"/>
  <c r="O94" i="1" s="1"/>
  <c r="P94" i="1" s="1"/>
  <c r="O100" i="1" s="1"/>
  <c r="N91" i="1"/>
  <c r="O91" i="1" s="1"/>
  <c r="P91" i="1" s="1"/>
  <c r="Q97" i="1" s="1"/>
  <c r="N92" i="1"/>
  <c r="O92" i="1" s="1"/>
  <c r="P92" i="1" s="1"/>
  <c r="P98" i="1" s="1"/>
  <c r="N93" i="1"/>
  <c r="O93" i="1" s="1"/>
  <c r="P93" i="1" s="1"/>
  <c r="P99" i="1" s="1"/>
  <c r="R97" i="1" l="1"/>
  <c r="N100" i="1"/>
  <c r="Q99" i="1"/>
  <c r="O99" i="1"/>
  <c r="R98" i="1"/>
  <c r="N105" i="1" s="1"/>
  <c r="O105" i="1" s="1"/>
  <c r="P105" i="1" s="1"/>
  <c r="P112" i="1" s="1"/>
  <c r="N98" i="1"/>
  <c r="Q98" i="1"/>
  <c r="O98" i="1"/>
  <c r="R100" i="1"/>
  <c r="R116" i="1" s="1"/>
  <c r="P100" i="1"/>
  <c r="Q100" i="1"/>
  <c r="N99" i="1"/>
  <c r="R99" i="1"/>
  <c r="O97" i="1"/>
  <c r="P97" i="1"/>
  <c r="N97" i="1"/>
  <c r="N104" i="1"/>
  <c r="O104" i="1" s="1"/>
  <c r="P104" i="1" s="1"/>
  <c r="O112" i="1" s="1"/>
  <c r="O113" i="1" l="1"/>
  <c r="N107" i="1"/>
  <c r="O107" i="1" s="1"/>
  <c r="P107" i="1" s="1"/>
  <c r="N109" i="1"/>
  <c r="O109" i="1" s="1"/>
  <c r="P109" i="1" s="1"/>
  <c r="N114" i="1"/>
  <c r="N108" i="1"/>
  <c r="O108" i="1" s="1"/>
  <c r="P108" i="1" s="1"/>
  <c r="N113" i="1"/>
  <c r="N110" i="1"/>
  <c r="O110" i="1" s="1"/>
  <c r="P110" i="1" s="1"/>
  <c r="Q116" i="1" s="1"/>
  <c r="N106" i="1"/>
  <c r="O106" i="1" s="1"/>
  <c r="P106" i="1" s="1"/>
  <c r="Q112" i="1" s="1"/>
  <c r="R114" i="1" l="1"/>
  <c r="Q115" i="1"/>
  <c r="P113" i="1"/>
  <c r="R115" i="1"/>
  <c r="P115" i="1"/>
  <c r="R113" i="1"/>
  <c r="O116" i="1"/>
  <c r="Q114" i="1"/>
  <c r="R112" i="1"/>
  <c r="N116" i="1"/>
  <c r="O115" i="1"/>
  <c r="P114" i="1"/>
  <c r="Q113" i="1"/>
  <c r="P116" i="1"/>
  <c r="O114" i="1"/>
  <c r="N115" i="1"/>
</calcChain>
</file>

<file path=xl/sharedStrings.xml><?xml version="1.0" encoding="utf-8"?>
<sst xmlns="http://schemas.openxmlformats.org/spreadsheetml/2006/main" count="141" uniqueCount="109">
  <si>
    <t>CT</t>
    <phoneticPr fontId="1"/>
  </si>
  <si>
    <t>逆投影法</t>
    <rPh sb="0" eb="1">
      <t>ギャク</t>
    </rPh>
    <rPh sb="1" eb="4">
      <t>トウエイホウ</t>
    </rPh>
    <phoneticPr fontId="1"/>
  </si>
  <si>
    <t>本当の画像</t>
    <rPh sb="0" eb="2">
      <t>ホントウ</t>
    </rPh>
    <rPh sb="3" eb="5">
      <t>ガゾウ</t>
    </rPh>
    <phoneticPr fontId="1"/>
  </si>
  <si>
    <t>上から下に投影</t>
    <rPh sb="0" eb="1">
      <t>ウエ</t>
    </rPh>
    <rPh sb="3" eb="4">
      <t>シタ</t>
    </rPh>
    <rPh sb="5" eb="7">
      <t>トウエイ</t>
    </rPh>
    <phoneticPr fontId="1"/>
  </si>
  <si>
    <t>A1</t>
    <phoneticPr fontId="1"/>
  </si>
  <si>
    <t>A2</t>
  </si>
  <si>
    <t>A3</t>
  </si>
  <si>
    <t>A4</t>
  </si>
  <si>
    <t>A5</t>
  </si>
  <si>
    <t>B1</t>
    <phoneticPr fontId="1"/>
  </si>
  <si>
    <t>B2</t>
  </si>
  <si>
    <t>B2</t>
    <phoneticPr fontId="1"/>
  </si>
  <si>
    <t>B3</t>
  </si>
  <si>
    <t>B3</t>
    <phoneticPr fontId="1"/>
  </si>
  <si>
    <t>B4</t>
  </si>
  <si>
    <t>B4</t>
    <phoneticPr fontId="1"/>
  </si>
  <si>
    <t>B5</t>
  </si>
  <si>
    <t>B5</t>
    <phoneticPr fontId="1"/>
  </si>
  <si>
    <t>C1</t>
    <phoneticPr fontId="1"/>
  </si>
  <si>
    <t>C2</t>
  </si>
  <si>
    <t>C3</t>
  </si>
  <si>
    <t>C4</t>
  </si>
  <si>
    <t>C5</t>
  </si>
  <si>
    <t>D5</t>
  </si>
  <si>
    <t>D5</t>
    <phoneticPr fontId="1"/>
  </si>
  <si>
    <t>D4</t>
  </si>
  <si>
    <t>D4</t>
    <phoneticPr fontId="1"/>
  </si>
  <si>
    <t>D3</t>
  </si>
  <si>
    <t>D3</t>
    <phoneticPr fontId="1"/>
  </si>
  <si>
    <t>D2</t>
    <phoneticPr fontId="1"/>
  </si>
  <si>
    <t>D1</t>
    <phoneticPr fontId="1"/>
  </si>
  <si>
    <t>B6</t>
  </si>
  <si>
    <t>B6</t>
    <phoneticPr fontId="1"/>
  </si>
  <si>
    <t>B7</t>
  </si>
  <si>
    <t>B1 D1</t>
    <phoneticPr fontId="1"/>
  </si>
  <si>
    <t>D6</t>
  </si>
  <si>
    <t>D6</t>
    <phoneticPr fontId="1"/>
  </si>
  <si>
    <t>E1</t>
    <phoneticPr fontId="1"/>
  </si>
  <si>
    <t>E2</t>
  </si>
  <si>
    <t>E2</t>
    <phoneticPr fontId="1"/>
  </si>
  <si>
    <t>E3</t>
  </si>
  <si>
    <t>E4</t>
  </si>
  <si>
    <t>E5</t>
  </si>
  <si>
    <t>F2</t>
  </si>
  <si>
    <t>F2</t>
    <phoneticPr fontId="1"/>
  </si>
  <si>
    <t>F3</t>
  </si>
  <si>
    <t>F3</t>
    <phoneticPr fontId="1"/>
  </si>
  <si>
    <t>F4</t>
  </si>
  <si>
    <t>F4</t>
    <phoneticPr fontId="1"/>
  </si>
  <si>
    <t>F5</t>
  </si>
  <si>
    <t>F5</t>
    <phoneticPr fontId="1"/>
  </si>
  <si>
    <t>F6</t>
  </si>
  <si>
    <t>F6</t>
    <phoneticPr fontId="1"/>
  </si>
  <si>
    <t>D7 F1</t>
    <phoneticPr fontId="1"/>
  </si>
  <si>
    <t>F7</t>
  </si>
  <si>
    <t>G1</t>
    <phoneticPr fontId="1"/>
  </si>
  <si>
    <t>G2</t>
  </si>
  <si>
    <t>G3</t>
  </si>
  <si>
    <t>G4</t>
  </si>
  <si>
    <t>G5</t>
  </si>
  <si>
    <t>H2</t>
  </si>
  <si>
    <t>H2</t>
    <phoneticPr fontId="1"/>
  </si>
  <si>
    <t>H3</t>
  </si>
  <si>
    <t>H3</t>
    <phoneticPr fontId="1"/>
  </si>
  <si>
    <t>H4</t>
  </si>
  <si>
    <t>H4</t>
    <phoneticPr fontId="1"/>
  </si>
  <si>
    <t>H5</t>
  </si>
  <si>
    <t>H5</t>
    <phoneticPr fontId="1"/>
  </si>
  <si>
    <t>H6</t>
    <phoneticPr fontId="1"/>
  </si>
  <si>
    <t>B7 H1</t>
    <phoneticPr fontId="1"/>
  </si>
  <si>
    <t>F7 H7</t>
    <phoneticPr fontId="1"/>
  </si>
  <si>
    <t>A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</si>
  <si>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</si>
  <si>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</si>
  <si>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</si>
  <si>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</si>
  <si>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B</t>
    <phoneticPr fontId="1"/>
  </si>
  <si>
    <t>右上から左下に投影</t>
    <rPh sb="0" eb="2">
      <t>ミギウエ</t>
    </rPh>
    <rPh sb="4" eb="6">
      <t>ヒダリシタ</t>
    </rPh>
    <rPh sb="7" eb="9">
      <t>トウエイ</t>
    </rPh>
    <phoneticPr fontId="1"/>
  </si>
  <si>
    <t>投影データ</t>
    <rPh sb="0" eb="2">
      <t>トウエイ</t>
    </rPh>
    <phoneticPr fontId="1"/>
  </si>
  <si>
    <t>Aデータ</t>
    <phoneticPr fontId="1"/>
  </si>
  <si>
    <t>差分</t>
    <rPh sb="0" eb="2">
      <t>サブン</t>
    </rPh>
    <phoneticPr fontId="1"/>
  </si>
  <si>
    <t>一セル当たり</t>
    <rPh sb="0" eb="1">
      <t>ヒト</t>
    </rPh>
    <rPh sb="3" eb="4">
      <t>ア</t>
    </rPh>
    <phoneticPr fontId="1"/>
  </si>
  <si>
    <t>C</t>
    <phoneticPr fontId="1"/>
  </si>
  <si>
    <t>右から左に投影</t>
    <rPh sb="0" eb="1">
      <t>ミギ</t>
    </rPh>
    <rPh sb="3" eb="4">
      <t>ヒダリ</t>
    </rPh>
    <rPh sb="5" eb="7">
      <t>トウエイ</t>
    </rPh>
    <phoneticPr fontId="1"/>
  </si>
  <si>
    <t>Bデータ</t>
    <phoneticPr fontId="1"/>
  </si>
  <si>
    <t>C2</t>
    <phoneticPr fontId="1"/>
  </si>
  <si>
    <t>C3</t>
    <phoneticPr fontId="1"/>
  </si>
  <si>
    <t>C4</t>
    <phoneticPr fontId="1"/>
  </si>
  <si>
    <t>C5</t>
    <phoneticPr fontId="1"/>
  </si>
  <si>
    <t>D</t>
    <phoneticPr fontId="1"/>
  </si>
  <si>
    <t>右下から左上に投影</t>
    <rPh sb="0" eb="2">
      <t>ミギシタ</t>
    </rPh>
    <rPh sb="4" eb="6">
      <t>ヒダリウエ</t>
    </rPh>
    <rPh sb="7" eb="9">
      <t>トウエイ</t>
    </rPh>
    <phoneticPr fontId="1"/>
  </si>
  <si>
    <t>Cデータ</t>
    <phoneticPr fontId="1"/>
  </si>
  <si>
    <t>D7</t>
  </si>
  <si>
    <t>E</t>
    <phoneticPr fontId="1"/>
  </si>
  <si>
    <t>下から上に投影</t>
    <rPh sb="0" eb="1">
      <t>シタ</t>
    </rPh>
    <rPh sb="3" eb="4">
      <t>ウエ</t>
    </rPh>
    <rPh sb="5" eb="7">
      <t>トウエイ</t>
    </rPh>
    <phoneticPr fontId="1"/>
  </si>
  <si>
    <t>Dデータ</t>
    <phoneticPr fontId="1"/>
  </si>
  <si>
    <t>F</t>
    <phoneticPr fontId="1"/>
  </si>
  <si>
    <t>左下から右上に投影</t>
    <rPh sb="0" eb="2">
      <t>ヒダリシタ</t>
    </rPh>
    <rPh sb="4" eb="6">
      <t>ミギウエ</t>
    </rPh>
    <rPh sb="7" eb="9">
      <t>トウエイ</t>
    </rPh>
    <phoneticPr fontId="1"/>
  </si>
  <si>
    <t>F1</t>
    <phoneticPr fontId="1"/>
  </si>
  <si>
    <t>G</t>
    <phoneticPr fontId="1"/>
  </si>
  <si>
    <t>H</t>
    <phoneticPr fontId="1"/>
  </si>
  <si>
    <t>左から右に投影</t>
    <rPh sb="0" eb="1">
      <t>ヒダリ</t>
    </rPh>
    <rPh sb="3" eb="4">
      <t>ミギ</t>
    </rPh>
    <rPh sb="5" eb="7">
      <t>トウエイ</t>
    </rPh>
    <phoneticPr fontId="1"/>
  </si>
  <si>
    <t>H7</t>
    <phoneticPr fontId="1"/>
  </si>
  <si>
    <t>H1</t>
  </si>
  <si>
    <t>左上から右下に投影</t>
    <rPh sb="0" eb="2">
      <t>ヒダリウエ</t>
    </rPh>
    <rPh sb="4" eb="6">
      <t>ミギシタ</t>
    </rPh>
    <rPh sb="7" eb="9">
      <t>トウエイ</t>
    </rPh>
    <phoneticPr fontId="1"/>
  </si>
  <si>
    <t>Eデータ</t>
    <phoneticPr fontId="1"/>
  </si>
  <si>
    <t>Fデータ</t>
    <phoneticPr fontId="1"/>
  </si>
  <si>
    <t>本当の像</t>
    <rPh sb="0" eb="2">
      <t>ホントウ</t>
    </rPh>
    <rPh sb="3" eb="4">
      <t>ゾウ</t>
    </rPh>
    <phoneticPr fontId="1"/>
  </si>
  <si>
    <t>逆投影法による像</t>
    <rPh sb="0" eb="1">
      <t>ギャク</t>
    </rPh>
    <rPh sb="1" eb="3">
      <t>トウエイ</t>
    </rPh>
    <rPh sb="3" eb="4">
      <t>ホウ</t>
    </rPh>
    <rPh sb="7" eb="8">
      <t>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</si>
</sst>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7B00-4721-4E88-BDBF-2FD99D10E210}">
  <dimension ref="A1:R123"/>
  <sheetViews>
    <sheetView tabSelected="1" workbookViewId="0"/>
  </sheetViews>
  <sheetFormatPr defaultRowHeight="18" x14ac:dyDescent="0.45"/>
  <sheetData>
    <row r="1" spans="1:18" x14ac:dyDescent="0.45">
      <c r="A1" t="s">
        <v>0</v>
      </c>
      <c r="B1" t="s">
        <v>1</v>
      </c>
    </row>
    <row r="2" spans="1:18" x14ac:dyDescent="0.45">
      <c r="L2" t="s">
        <v>71</v>
      </c>
      <c r="M2" t="s">
        <v>3</v>
      </c>
    </row>
    <row r="3" spans="1:18" ht="18.600000000000001" thickBot="1" x14ac:dyDescent="0.5">
      <c r="A3" t="s">
        <v>2</v>
      </c>
      <c r="N3" s="1" t="s">
        <v>4</v>
      </c>
      <c r="O3" s="1" t="s">
        <v>72</v>
      </c>
      <c r="P3" s="1" t="s">
        <v>73</v>
      </c>
      <c r="Q3" s="1" t="s">
        <v>74</v>
      </c>
      <c r="R3" s="1" t="s">
        <v>75</v>
      </c>
    </row>
    <row r="4" spans="1:18" ht="18.600000000000001" thickBot="1" x14ac:dyDescent="0.5">
      <c r="N4" s="12">
        <f>SUM(D8:D12)</f>
        <v>80</v>
      </c>
      <c r="O4" s="13">
        <f>SUM(E8:E12)</f>
        <v>130</v>
      </c>
      <c r="P4" s="13">
        <f>SUM(F8:F12)</f>
        <v>80</v>
      </c>
      <c r="Q4" s="13">
        <f>SUM(G8:G12)</f>
        <v>130</v>
      </c>
      <c r="R4" s="14">
        <f>SUM(H8:H12)</f>
        <v>80</v>
      </c>
    </row>
    <row r="5" spans="1:18" x14ac:dyDescent="0.45">
      <c r="N5">
        <f>N4/5</f>
        <v>16</v>
      </c>
      <c r="O5">
        <f t="shared" ref="O5:R5" si="0">O4/5</f>
        <v>26</v>
      </c>
      <c r="P5">
        <f t="shared" si="0"/>
        <v>16</v>
      </c>
      <c r="Q5">
        <f t="shared" si="0"/>
        <v>26</v>
      </c>
      <c r="R5">
        <f t="shared" si="0"/>
        <v>16</v>
      </c>
    </row>
    <row r="6" spans="1:18" ht="18.600000000000001" thickBot="1" x14ac:dyDescent="0.5">
      <c r="D6" t="s">
        <v>37</v>
      </c>
      <c r="E6" t="s">
        <v>39</v>
      </c>
      <c r="F6" t="s">
        <v>40</v>
      </c>
      <c r="G6" t="s">
        <v>41</v>
      </c>
      <c r="H6" t="s">
        <v>42</v>
      </c>
    </row>
    <row r="7" spans="1:18" ht="18.600000000000001" thickBot="1" x14ac:dyDescent="0.5">
      <c r="B7" s="1"/>
      <c r="C7" s="1" t="s">
        <v>26</v>
      </c>
      <c r="D7" s="1" t="s">
        <v>24</v>
      </c>
      <c r="E7" s="1" t="s">
        <v>36</v>
      </c>
      <c r="F7" s="1" t="s">
        <v>53</v>
      </c>
      <c r="G7" s="1" t="s">
        <v>44</v>
      </c>
      <c r="H7" s="1" t="s">
        <v>46</v>
      </c>
      <c r="I7" s="1" t="s">
        <v>48</v>
      </c>
      <c r="N7" s="2">
        <f t="shared" ref="N7:R11" si="1">N$5</f>
        <v>16</v>
      </c>
      <c r="O7" s="3">
        <f t="shared" si="1"/>
        <v>26</v>
      </c>
      <c r="P7" s="3">
        <f t="shared" si="1"/>
        <v>16</v>
      </c>
      <c r="Q7" s="3">
        <f t="shared" si="1"/>
        <v>26</v>
      </c>
      <c r="R7" s="4">
        <f t="shared" si="1"/>
        <v>16</v>
      </c>
    </row>
    <row r="8" spans="1:18" x14ac:dyDescent="0.45">
      <c r="B8" s="1" t="s">
        <v>18</v>
      </c>
      <c r="C8" s="1" t="s">
        <v>28</v>
      </c>
      <c r="D8" s="2">
        <v>0</v>
      </c>
      <c r="E8" s="3">
        <v>10</v>
      </c>
      <c r="F8" s="3">
        <v>0</v>
      </c>
      <c r="G8" s="3">
        <v>10</v>
      </c>
      <c r="H8" s="4">
        <v>0</v>
      </c>
      <c r="I8" s="1" t="s">
        <v>50</v>
      </c>
      <c r="J8" t="s">
        <v>55</v>
      </c>
      <c r="N8" s="5">
        <f t="shared" si="1"/>
        <v>16</v>
      </c>
      <c r="O8" s="6">
        <f t="shared" si="1"/>
        <v>26</v>
      </c>
      <c r="P8" s="6">
        <f t="shared" si="1"/>
        <v>16</v>
      </c>
      <c r="Q8" s="7">
        <f t="shared" si="1"/>
        <v>26</v>
      </c>
      <c r="R8" s="8">
        <f t="shared" si="1"/>
        <v>16</v>
      </c>
    </row>
    <row r="9" spans="1:18" x14ac:dyDescent="0.45">
      <c r="B9" s="1" t="s">
        <v>19</v>
      </c>
      <c r="C9" s="1" t="s">
        <v>29</v>
      </c>
      <c r="D9" s="5">
        <v>20</v>
      </c>
      <c r="E9" s="6">
        <v>30</v>
      </c>
      <c r="F9" s="6">
        <v>20</v>
      </c>
      <c r="G9" s="7">
        <v>30</v>
      </c>
      <c r="H9" s="8">
        <v>20</v>
      </c>
      <c r="I9" s="1" t="s">
        <v>52</v>
      </c>
      <c r="J9" t="s">
        <v>56</v>
      </c>
      <c r="N9" s="5">
        <f t="shared" si="1"/>
        <v>16</v>
      </c>
      <c r="O9" s="6">
        <f t="shared" si="1"/>
        <v>26</v>
      </c>
      <c r="P9" s="6">
        <f t="shared" si="1"/>
        <v>16</v>
      </c>
      <c r="Q9" s="7">
        <f t="shared" si="1"/>
        <v>26</v>
      </c>
      <c r="R9" s="8">
        <f t="shared" si="1"/>
        <v>16</v>
      </c>
    </row>
    <row r="10" spans="1:18" x14ac:dyDescent="0.45">
      <c r="B10" s="1" t="s">
        <v>20</v>
      </c>
      <c r="C10" s="1" t="s">
        <v>34</v>
      </c>
      <c r="D10" s="5">
        <v>40</v>
      </c>
      <c r="E10" s="6">
        <v>50</v>
      </c>
      <c r="F10" s="6">
        <v>40</v>
      </c>
      <c r="G10" s="7">
        <v>50</v>
      </c>
      <c r="H10" s="8">
        <v>40</v>
      </c>
      <c r="I10" s="1" t="s">
        <v>70</v>
      </c>
      <c r="J10" t="s">
        <v>57</v>
      </c>
      <c r="N10" s="5">
        <f t="shared" si="1"/>
        <v>16</v>
      </c>
      <c r="O10" s="7">
        <f t="shared" si="1"/>
        <v>26</v>
      </c>
      <c r="P10" s="7">
        <f t="shared" si="1"/>
        <v>16</v>
      </c>
      <c r="Q10" s="7">
        <f t="shared" si="1"/>
        <v>26</v>
      </c>
      <c r="R10" s="8">
        <f t="shared" si="1"/>
        <v>16</v>
      </c>
    </row>
    <row r="11" spans="1:18" ht="18.600000000000001" thickBot="1" x14ac:dyDescent="0.5">
      <c r="B11" s="1" t="s">
        <v>21</v>
      </c>
      <c r="C11" s="1" t="s">
        <v>11</v>
      </c>
      <c r="D11" s="5">
        <v>20</v>
      </c>
      <c r="E11" s="7">
        <v>30</v>
      </c>
      <c r="F11" s="7">
        <v>20</v>
      </c>
      <c r="G11" s="7">
        <v>30</v>
      </c>
      <c r="H11" s="8">
        <v>20</v>
      </c>
      <c r="I11" s="1" t="s">
        <v>68</v>
      </c>
      <c r="J11" t="s">
        <v>58</v>
      </c>
      <c r="N11" s="9">
        <f t="shared" si="1"/>
        <v>16</v>
      </c>
      <c r="O11" s="10">
        <f t="shared" si="1"/>
        <v>26</v>
      </c>
      <c r="P11" s="10">
        <f t="shared" si="1"/>
        <v>16</v>
      </c>
      <c r="Q11" s="10">
        <f t="shared" si="1"/>
        <v>26</v>
      </c>
      <c r="R11" s="11">
        <f t="shared" si="1"/>
        <v>16</v>
      </c>
    </row>
    <row r="12" spans="1:18" ht="18.600000000000001" thickBot="1" x14ac:dyDescent="0.5">
      <c r="B12" s="1" t="s">
        <v>22</v>
      </c>
      <c r="C12" s="1" t="s">
        <v>13</v>
      </c>
      <c r="D12" s="9">
        <v>0</v>
      </c>
      <c r="E12" s="10">
        <v>10</v>
      </c>
      <c r="F12" s="10">
        <v>0</v>
      </c>
      <c r="G12" s="10">
        <v>10</v>
      </c>
      <c r="H12" s="11">
        <v>0</v>
      </c>
      <c r="I12" s="1" t="s">
        <v>67</v>
      </c>
      <c r="J12" t="s">
        <v>59</v>
      </c>
    </row>
    <row r="13" spans="1:18" x14ac:dyDescent="0.45">
      <c r="B13" s="1"/>
      <c r="C13" s="1" t="s">
        <v>15</v>
      </c>
      <c r="D13" s="1" t="s">
        <v>17</v>
      </c>
      <c r="E13" s="1" t="s">
        <v>32</v>
      </c>
      <c r="F13" s="1" t="s">
        <v>69</v>
      </c>
      <c r="G13" s="1" t="s">
        <v>61</v>
      </c>
      <c r="H13" s="1" t="s">
        <v>63</v>
      </c>
      <c r="I13" s="1" t="s">
        <v>65</v>
      </c>
      <c r="L13" s="1" t="s">
        <v>76</v>
      </c>
      <c r="M13" s="21" t="s">
        <v>77</v>
      </c>
    </row>
    <row r="14" spans="1:18" ht="18.600000000000001" thickBot="1" x14ac:dyDescent="0.5">
      <c r="B14" s="1"/>
      <c r="C14" s="1"/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/>
      <c r="M14" s="18" t="s">
        <v>78</v>
      </c>
      <c r="N14" s="19" t="s">
        <v>79</v>
      </c>
      <c r="O14" s="1" t="s">
        <v>80</v>
      </c>
      <c r="P14" s="20" t="s">
        <v>81</v>
      </c>
    </row>
    <row r="15" spans="1:18" x14ac:dyDescent="0.45">
      <c r="L15" s="1" t="s">
        <v>9</v>
      </c>
      <c r="M15" s="15">
        <f>D9+E8</f>
        <v>30</v>
      </c>
      <c r="N15" s="15">
        <f>O7+N8</f>
        <v>42</v>
      </c>
      <c r="O15" s="1">
        <f>M15-N15</f>
        <v>-12</v>
      </c>
      <c r="P15" s="15">
        <f>O15/2</f>
        <v>-6</v>
      </c>
    </row>
    <row r="16" spans="1:18" x14ac:dyDescent="0.45">
      <c r="L16" s="1" t="s">
        <v>10</v>
      </c>
      <c r="M16" s="16">
        <f>D10+E9+F8</f>
        <v>70</v>
      </c>
      <c r="N16" s="16">
        <f>P7+O8+N9</f>
        <v>58</v>
      </c>
      <c r="O16" s="1">
        <f t="shared" ref="O16:O21" si="2">M16-N16</f>
        <v>12</v>
      </c>
      <c r="P16" s="16">
        <f>O16/3</f>
        <v>4</v>
      </c>
    </row>
    <row r="17" spans="12:18" x14ac:dyDescent="0.45">
      <c r="L17" s="1" t="s">
        <v>12</v>
      </c>
      <c r="M17" s="16">
        <f>D11+E10+F9+G8</f>
        <v>100</v>
      </c>
      <c r="N17" s="16">
        <f>N10+O9+P8+Q7</f>
        <v>84</v>
      </c>
      <c r="O17" s="1">
        <f t="shared" si="2"/>
        <v>16</v>
      </c>
      <c r="P17" s="16">
        <f>O17/4</f>
        <v>4</v>
      </c>
    </row>
    <row r="18" spans="12:18" x14ac:dyDescent="0.45">
      <c r="L18" s="1" t="s">
        <v>14</v>
      </c>
      <c r="M18" s="16">
        <f>D12+E11+F10+G9+H8</f>
        <v>100</v>
      </c>
      <c r="N18" s="16">
        <f>N11+O10+P9+Q8+R7</f>
        <v>100</v>
      </c>
      <c r="O18" s="1">
        <f t="shared" si="2"/>
        <v>0</v>
      </c>
      <c r="P18" s="16">
        <f>O18/5</f>
        <v>0</v>
      </c>
    </row>
    <row r="19" spans="12:18" x14ac:dyDescent="0.45">
      <c r="L19" s="1" t="s">
        <v>16</v>
      </c>
      <c r="M19" s="16">
        <f>E12+F11+G10+H9</f>
        <v>100</v>
      </c>
      <c r="N19" s="16">
        <f>O11+P10+Q9+R8</f>
        <v>84</v>
      </c>
      <c r="O19" s="1">
        <f t="shared" si="2"/>
        <v>16</v>
      </c>
      <c r="P19" s="16">
        <f>O19/4</f>
        <v>4</v>
      </c>
    </row>
    <row r="20" spans="12:18" x14ac:dyDescent="0.45">
      <c r="L20" s="1" t="s">
        <v>31</v>
      </c>
      <c r="M20" s="16">
        <f>F12+G11+H10</f>
        <v>70</v>
      </c>
      <c r="N20" s="16">
        <f>P11+Q10+R9</f>
        <v>58</v>
      </c>
      <c r="O20" s="1">
        <f t="shared" si="2"/>
        <v>12</v>
      </c>
      <c r="P20" s="16">
        <f>O20/3</f>
        <v>4</v>
      </c>
    </row>
    <row r="21" spans="12:18" ht="18.600000000000001" thickBot="1" x14ac:dyDescent="0.5">
      <c r="L21" s="1" t="s">
        <v>33</v>
      </c>
      <c r="M21" s="17">
        <f>G12+H11</f>
        <v>30</v>
      </c>
      <c r="N21" s="17">
        <f>Q11+R10</f>
        <v>42</v>
      </c>
      <c r="O21" s="1">
        <f t="shared" si="2"/>
        <v>-12</v>
      </c>
      <c r="P21" s="17">
        <f>O21/2</f>
        <v>-6</v>
      </c>
    </row>
    <row r="22" spans="12:18" ht="18.600000000000001" thickBot="1" x14ac:dyDescent="0.5"/>
    <row r="23" spans="12:18" x14ac:dyDescent="0.45">
      <c r="N23" s="2">
        <f>N7</f>
        <v>16</v>
      </c>
      <c r="O23" s="3">
        <f>O7+P15</f>
        <v>20</v>
      </c>
      <c r="P23" s="3">
        <f>P7+P16</f>
        <v>20</v>
      </c>
      <c r="Q23" s="3">
        <f>Q7+P17</f>
        <v>30</v>
      </c>
      <c r="R23" s="4">
        <f>R7+P18</f>
        <v>16</v>
      </c>
    </row>
    <row r="24" spans="12:18" x14ac:dyDescent="0.45">
      <c r="N24" s="5">
        <f>N8+P15</f>
        <v>10</v>
      </c>
      <c r="O24" s="6">
        <f>O8+P16</f>
        <v>30</v>
      </c>
      <c r="P24" s="6">
        <f>P8+P17</f>
        <v>20</v>
      </c>
      <c r="Q24" s="7">
        <f>Q8+P18</f>
        <v>26</v>
      </c>
      <c r="R24" s="8">
        <f>R8+P19</f>
        <v>20</v>
      </c>
    </row>
    <row r="25" spans="12:18" x14ac:dyDescent="0.45">
      <c r="N25" s="5">
        <f>N9+P16</f>
        <v>20</v>
      </c>
      <c r="O25" s="6">
        <f>O9+P17</f>
        <v>30</v>
      </c>
      <c r="P25" s="6">
        <f>P9+P18</f>
        <v>16</v>
      </c>
      <c r="Q25" s="7">
        <f>Q9+P19</f>
        <v>30</v>
      </c>
      <c r="R25" s="8">
        <f>R9+P20</f>
        <v>20</v>
      </c>
    </row>
    <row r="26" spans="12:18" x14ac:dyDescent="0.45">
      <c r="N26" s="5">
        <f>N10+P17</f>
        <v>20</v>
      </c>
      <c r="O26" s="7">
        <f>O10+P18</f>
        <v>26</v>
      </c>
      <c r="P26" s="7">
        <f>P10+P19</f>
        <v>20</v>
      </c>
      <c r="Q26" s="7">
        <f>Q10+P20</f>
        <v>30</v>
      </c>
      <c r="R26" s="8">
        <f>R10+P21</f>
        <v>10</v>
      </c>
    </row>
    <row r="27" spans="12:18" ht="18.600000000000001" thickBot="1" x14ac:dyDescent="0.5">
      <c r="N27" s="9">
        <f>N11+P18</f>
        <v>16</v>
      </c>
      <c r="O27" s="10">
        <f>O11+P19</f>
        <v>30</v>
      </c>
      <c r="P27" s="10">
        <f>P11+P20</f>
        <v>20</v>
      </c>
      <c r="Q27" s="10">
        <f>Q11+P21</f>
        <v>20</v>
      </c>
      <c r="R27" s="11">
        <f t="shared" ref="R27" si="3">R11</f>
        <v>16</v>
      </c>
    </row>
    <row r="29" spans="12:18" x14ac:dyDescent="0.45">
      <c r="L29" s="1" t="s">
        <v>82</v>
      </c>
      <c r="M29" s="21" t="s">
        <v>83</v>
      </c>
    </row>
    <row r="30" spans="12:18" ht="18.600000000000001" thickBot="1" x14ac:dyDescent="0.5">
      <c r="M30" s="18" t="s">
        <v>78</v>
      </c>
      <c r="N30" s="19" t="s">
        <v>84</v>
      </c>
      <c r="O30" s="1" t="s">
        <v>80</v>
      </c>
      <c r="P30" s="20" t="s">
        <v>81</v>
      </c>
    </row>
    <row r="31" spans="12:18" x14ac:dyDescent="0.45">
      <c r="L31" s="1" t="s">
        <v>18</v>
      </c>
      <c r="M31" s="15">
        <f>SUM(D8:H8)</f>
        <v>20</v>
      </c>
      <c r="N31" s="15">
        <f>SUM(N23:R23)</f>
        <v>102</v>
      </c>
      <c r="O31" s="1">
        <f>M31-N31</f>
        <v>-82</v>
      </c>
      <c r="P31" s="15">
        <f>O31/5</f>
        <v>-16.399999999999999</v>
      </c>
    </row>
    <row r="32" spans="12:18" x14ac:dyDescent="0.45">
      <c r="L32" s="1" t="s">
        <v>85</v>
      </c>
      <c r="M32" s="16">
        <f t="shared" ref="M32:M35" si="4">SUM(D9:H9)</f>
        <v>120</v>
      </c>
      <c r="N32" s="16">
        <f t="shared" ref="N32:N35" si="5">SUM(N24:R24)</f>
        <v>106</v>
      </c>
      <c r="O32" s="1">
        <f t="shared" ref="O32:O35" si="6">M32-N32</f>
        <v>14</v>
      </c>
      <c r="P32" s="16">
        <f>O32/5</f>
        <v>2.8</v>
      </c>
    </row>
    <row r="33" spans="12:18" x14ac:dyDescent="0.45">
      <c r="L33" s="1" t="s">
        <v>86</v>
      </c>
      <c r="M33" s="16">
        <f t="shared" si="4"/>
        <v>220</v>
      </c>
      <c r="N33" s="16">
        <f t="shared" si="5"/>
        <v>116</v>
      </c>
      <c r="O33" s="1">
        <f t="shared" si="6"/>
        <v>104</v>
      </c>
      <c r="P33" s="16">
        <f>O33/5</f>
        <v>20.8</v>
      </c>
    </row>
    <row r="34" spans="12:18" x14ac:dyDescent="0.45">
      <c r="L34" s="1" t="s">
        <v>87</v>
      </c>
      <c r="M34" s="16">
        <f t="shared" si="4"/>
        <v>120</v>
      </c>
      <c r="N34" s="16">
        <f t="shared" si="5"/>
        <v>106</v>
      </c>
      <c r="O34" s="1">
        <f t="shared" si="6"/>
        <v>14</v>
      </c>
      <c r="P34" s="16">
        <f>O34/5</f>
        <v>2.8</v>
      </c>
    </row>
    <row r="35" spans="12:18" ht="18.600000000000001" thickBot="1" x14ac:dyDescent="0.5">
      <c r="L35" s="1" t="s">
        <v>88</v>
      </c>
      <c r="M35" s="17">
        <f t="shared" si="4"/>
        <v>20</v>
      </c>
      <c r="N35" s="17">
        <f t="shared" si="5"/>
        <v>102</v>
      </c>
      <c r="O35" s="1">
        <f t="shared" si="6"/>
        <v>-82</v>
      </c>
      <c r="P35" s="17">
        <f>O35/5</f>
        <v>-16.399999999999999</v>
      </c>
    </row>
    <row r="36" spans="12:18" ht="18.600000000000001" thickBot="1" x14ac:dyDescent="0.5"/>
    <row r="37" spans="12:18" x14ac:dyDescent="0.45">
      <c r="N37" s="2">
        <f>N23+$P31</f>
        <v>-0.39999999999999858</v>
      </c>
      <c r="O37" s="3">
        <f>O23+$P31</f>
        <v>3.6000000000000014</v>
      </c>
      <c r="P37" s="3">
        <f>P23+$P31</f>
        <v>3.6000000000000014</v>
      </c>
      <c r="Q37" s="3">
        <f>Q23+$P31</f>
        <v>13.600000000000001</v>
      </c>
      <c r="R37" s="4">
        <f>R23+$P31</f>
        <v>-0.39999999999999858</v>
      </c>
    </row>
    <row r="38" spans="12:18" x14ac:dyDescent="0.45">
      <c r="N38" s="5">
        <f t="shared" ref="N38:R38" si="7">N24+$P32</f>
        <v>12.8</v>
      </c>
      <c r="O38" s="6">
        <f t="shared" si="7"/>
        <v>32.799999999999997</v>
      </c>
      <c r="P38" s="6">
        <f t="shared" si="7"/>
        <v>22.8</v>
      </c>
      <c r="Q38" s="7">
        <f t="shared" si="7"/>
        <v>28.8</v>
      </c>
      <c r="R38" s="8">
        <f t="shared" si="7"/>
        <v>22.8</v>
      </c>
    </row>
    <row r="39" spans="12:18" x14ac:dyDescent="0.45">
      <c r="N39" s="5">
        <f t="shared" ref="N39:R39" si="8">N25+$P33</f>
        <v>40.799999999999997</v>
      </c>
      <c r="O39" s="6">
        <f t="shared" si="8"/>
        <v>50.8</v>
      </c>
      <c r="P39" s="6">
        <f t="shared" si="8"/>
        <v>36.799999999999997</v>
      </c>
      <c r="Q39" s="7">
        <f t="shared" si="8"/>
        <v>50.8</v>
      </c>
      <c r="R39" s="8">
        <f t="shared" si="8"/>
        <v>40.799999999999997</v>
      </c>
    </row>
    <row r="40" spans="12:18" x14ac:dyDescent="0.45">
      <c r="N40" s="5">
        <f t="shared" ref="N40:R40" si="9">N26+$P34</f>
        <v>22.8</v>
      </c>
      <c r="O40" s="7">
        <f t="shared" si="9"/>
        <v>28.8</v>
      </c>
      <c r="P40" s="7">
        <f t="shared" si="9"/>
        <v>22.8</v>
      </c>
      <c r="Q40" s="7">
        <f t="shared" si="9"/>
        <v>32.799999999999997</v>
      </c>
      <c r="R40" s="8">
        <f t="shared" si="9"/>
        <v>12.8</v>
      </c>
    </row>
    <row r="41" spans="12:18" ht="18.600000000000001" thickBot="1" x14ac:dyDescent="0.5">
      <c r="N41" s="9">
        <f t="shared" ref="N41:R41" si="10">N27+$P35</f>
        <v>-0.39999999999999858</v>
      </c>
      <c r="O41" s="10">
        <f t="shared" si="10"/>
        <v>13.600000000000001</v>
      </c>
      <c r="P41" s="10">
        <f t="shared" si="10"/>
        <v>3.6000000000000014</v>
      </c>
      <c r="Q41" s="10">
        <f t="shared" si="10"/>
        <v>3.6000000000000014</v>
      </c>
      <c r="R41" s="11">
        <f t="shared" si="10"/>
        <v>-0.39999999999999858</v>
      </c>
    </row>
    <row r="43" spans="12:18" x14ac:dyDescent="0.45">
      <c r="L43" s="1" t="s">
        <v>89</v>
      </c>
      <c r="M43" s="21" t="s">
        <v>90</v>
      </c>
    </row>
    <row r="44" spans="12:18" ht="18.600000000000001" thickBot="1" x14ac:dyDescent="0.5">
      <c r="M44" s="18" t="s">
        <v>78</v>
      </c>
      <c r="N44" s="19" t="s">
        <v>91</v>
      </c>
      <c r="O44" s="1" t="s">
        <v>80</v>
      </c>
      <c r="P44" s="20" t="s">
        <v>81</v>
      </c>
    </row>
    <row r="45" spans="12:18" x14ac:dyDescent="0.45">
      <c r="L45" s="1" t="s">
        <v>92</v>
      </c>
      <c r="M45" s="15">
        <f>G8+H9</f>
        <v>30</v>
      </c>
      <c r="N45" s="15">
        <f>N40+O41</f>
        <v>36.400000000000006</v>
      </c>
      <c r="O45" s="1">
        <f>M45-N45</f>
        <v>-6.4000000000000057</v>
      </c>
      <c r="P45" s="15">
        <f>O45/2</f>
        <v>-3.2000000000000028</v>
      </c>
    </row>
    <row r="46" spans="12:18" x14ac:dyDescent="0.45">
      <c r="L46" s="1" t="s">
        <v>35</v>
      </c>
      <c r="M46" s="16">
        <f>F8+G9+H10</f>
        <v>70</v>
      </c>
      <c r="N46" s="16">
        <f>N39+O40+P41</f>
        <v>73.199999999999989</v>
      </c>
      <c r="O46" s="1">
        <f t="shared" ref="O46:O51" si="11">M46-N46</f>
        <v>-3.1999999999999886</v>
      </c>
      <c r="P46" s="16">
        <f>O46/3</f>
        <v>-1.0666666666666629</v>
      </c>
    </row>
    <row r="47" spans="12:18" x14ac:dyDescent="0.45">
      <c r="L47" s="1" t="s">
        <v>23</v>
      </c>
      <c r="M47" s="16">
        <f>E8+F9+G10+H11</f>
        <v>100</v>
      </c>
      <c r="N47" s="16">
        <f>N38+O39+P40+Q41</f>
        <v>90</v>
      </c>
      <c r="O47" s="1">
        <f t="shared" si="11"/>
        <v>10</v>
      </c>
      <c r="P47" s="16">
        <f>O47/4</f>
        <v>2.5</v>
      </c>
    </row>
    <row r="48" spans="12:18" x14ac:dyDescent="0.45">
      <c r="L48" s="1" t="s">
        <v>25</v>
      </c>
      <c r="M48" s="16">
        <f>D8+E9+F10+G11+H12</f>
        <v>100</v>
      </c>
      <c r="N48" s="16">
        <f>N37+O38+P39+Q40+R41</f>
        <v>101.6</v>
      </c>
      <c r="O48" s="1">
        <f t="shared" si="11"/>
        <v>-1.5999999999999943</v>
      </c>
      <c r="P48" s="16">
        <f>O48/5</f>
        <v>-0.31999999999999884</v>
      </c>
    </row>
    <row r="49" spans="12:18" x14ac:dyDescent="0.45">
      <c r="L49" s="1" t="s">
        <v>27</v>
      </c>
      <c r="M49" s="16">
        <f>D9+E10+F11+G12</f>
        <v>100</v>
      </c>
      <c r="N49" s="16">
        <f>O37+P38+Q39+R40</f>
        <v>90</v>
      </c>
      <c r="O49" s="1">
        <f t="shared" si="11"/>
        <v>10</v>
      </c>
      <c r="P49" s="16">
        <f>O49/4</f>
        <v>2.5</v>
      </c>
    </row>
    <row r="50" spans="12:18" x14ac:dyDescent="0.45">
      <c r="L50" s="1" t="s">
        <v>29</v>
      </c>
      <c r="M50" s="16">
        <f>D10+E11+F12</f>
        <v>70</v>
      </c>
      <c r="N50" s="16">
        <f>P37+Q38+R39</f>
        <v>73.2</v>
      </c>
      <c r="O50" s="1">
        <f t="shared" si="11"/>
        <v>-3.2000000000000028</v>
      </c>
      <c r="P50" s="16">
        <f>O50/3</f>
        <v>-1.0666666666666675</v>
      </c>
    </row>
    <row r="51" spans="12:18" ht="18.600000000000001" thickBot="1" x14ac:dyDescent="0.5">
      <c r="L51" s="1" t="s">
        <v>30</v>
      </c>
      <c r="M51" s="17">
        <f>D11+E12</f>
        <v>30</v>
      </c>
      <c r="N51" s="17">
        <f>Q37+R38</f>
        <v>36.400000000000006</v>
      </c>
      <c r="O51" s="1">
        <f t="shared" si="11"/>
        <v>-6.4000000000000057</v>
      </c>
      <c r="P51" s="17">
        <f>O51/2</f>
        <v>-3.2000000000000028</v>
      </c>
    </row>
    <row r="52" spans="12:18" ht="18.600000000000001" thickBot="1" x14ac:dyDescent="0.5"/>
    <row r="53" spans="12:18" x14ac:dyDescent="0.45">
      <c r="N53" s="2">
        <f>N37</f>
        <v>-0.39999999999999858</v>
      </c>
      <c r="O53" s="3">
        <f>O37+P45</f>
        <v>0.39999999999999858</v>
      </c>
      <c r="P53" s="3">
        <f>P37+P46</f>
        <v>2.5333333333333385</v>
      </c>
      <c r="Q53" s="3">
        <f>Q37+P47</f>
        <v>16.100000000000001</v>
      </c>
      <c r="R53" s="4">
        <f>R37+P48</f>
        <v>-0.71999999999999742</v>
      </c>
    </row>
    <row r="54" spans="12:18" x14ac:dyDescent="0.45">
      <c r="N54" s="5">
        <f>N38+P45</f>
        <v>9.5999999999999979</v>
      </c>
      <c r="O54" s="6">
        <f>O38+P46</f>
        <v>31.733333333333334</v>
      </c>
      <c r="P54" s="6">
        <f>P38+P47</f>
        <v>25.3</v>
      </c>
      <c r="Q54" s="7">
        <f>Q38+P48</f>
        <v>28.48</v>
      </c>
      <c r="R54" s="8">
        <f>R38+P49</f>
        <v>25.3</v>
      </c>
    </row>
    <row r="55" spans="12:18" x14ac:dyDescent="0.45">
      <c r="N55" s="5">
        <f>N39+P46</f>
        <v>39.733333333333334</v>
      </c>
      <c r="O55" s="6">
        <f>O39+P47</f>
        <v>53.3</v>
      </c>
      <c r="P55" s="6">
        <f>P39+P48</f>
        <v>36.479999999999997</v>
      </c>
      <c r="Q55" s="7">
        <f>Q39+P49</f>
        <v>53.3</v>
      </c>
      <c r="R55" s="8">
        <f>R39+P50</f>
        <v>39.733333333333327</v>
      </c>
    </row>
    <row r="56" spans="12:18" x14ac:dyDescent="0.45">
      <c r="N56" s="5">
        <f>N40+P47</f>
        <v>25.3</v>
      </c>
      <c r="O56" s="7">
        <f>O40+P48</f>
        <v>28.48</v>
      </c>
      <c r="P56" s="7">
        <f>P40+P49</f>
        <v>25.3</v>
      </c>
      <c r="Q56" s="7">
        <f>Q40+P50</f>
        <v>31.733333333333331</v>
      </c>
      <c r="R56" s="8">
        <f>R40+P51</f>
        <v>9.5999999999999979</v>
      </c>
    </row>
    <row r="57" spans="12:18" ht="18.600000000000001" thickBot="1" x14ac:dyDescent="0.5">
      <c r="N57" s="9">
        <f>N41+P48</f>
        <v>-0.71999999999999742</v>
      </c>
      <c r="O57" s="10">
        <f>O41+P49</f>
        <v>16.100000000000001</v>
      </c>
      <c r="P57" s="10">
        <f>P41+P50</f>
        <v>2.5333333333333341</v>
      </c>
      <c r="Q57" s="10">
        <f>Q41+P51</f>
        <v>0.39999999999999858</v>
      </c>
      <c r="R57" s="11">
        <f t="shared" ref="R57" si="12">R41</f>
        <v>-0.39999999999999858</v>
      </c>
    </row>
    <row r="59" spans="12:18" x14ac:dyDescent="0.45">
      <c r="L59" s="1" t="s">
        <v>93</v>
      </c>
      <c r="M59" t="s">
        <v>94</v>
      </c>
    </row>
    <row r="60" spans="12:18" ht="18.600000000000001" thickBot="1" x14ac:dyDescent="0.5">
      <c r="M60" s="1"/>
      <c r="N60" s="1" t="s">
        <v>37</v>
      </c>
      <c r="O60" s="1" t="s">
        <v>38</v>
      </c>
      <c r="P60" s="1" t="s">
        <v>40</v>
      </c>
      <c r="Q60" s="1" t="s">
        <v>41</v>
      </c>
      <c r="R60" s="1" t="s">
        <v>42</v>
      </c>
    </row>
    <row r="61" spans="12:18" ht="18.600000000000001" thickBot="1" x14ac:dyDescent="0.5">
      <c r="M61" s="18" t="s">
        <v>78</v>
      </c>
      <c r="N61" s="12">
        <f>SUM(D8:D12)</f>
        <v>80</v>
      </c>
      <c r="O61" s="13">
        <f t="shared" ref="O61:R61" si="13">SUM(E8:E12)</f>
        <v>130</v>
      </c>
      <c r="P61" s="13">
        <f t="shared" si="13"/>
        <v>80</v>
      </c>
      <c r="Q61" s="13">
        <f t="shared" si="13"/>
        <v>130</v>
      </c>
      <c r="R61" s="14">
        <f t="shared" si="13"/>
        <v>80</v>
      </c>
    </row>
    <row r="62" spans="12:18" ht="18.600000000000001" thickBot="1" x14ac:dyDescent="0.5">
      <c r="M62" s="19" t="s">
        <v>95</v>
      </c>
      <c r="N62" s="12">
        <f>SUM(N53:N57)</f>
        <v>73.513333333333335</v>
      </c>
      <c r="O62" s="13">
        <f t="shared" ref="O62:R62" si="14">SUM(O53:O57)</f>
        <v>130.01333333333335</v>
      </c>
      <c r="P62" s="13">
        <f t="shared" si="14"/>
        <v>92.146666666666661</v>
      </c>
      <c r="Q62" s="13">
        <f t="shared" si="14"/>
        <v>130.01333333333332</v>
      </c>
      <c r="R62" s="14">
        <f t="shared" si="14"/>
        <v>73.513333333333321</v>
      </c>
    </row>
    <row r="63" spans="12:18" ht="18.600000000000001" thickBot="1" x14ac:dyDescent="0.5">
      <c r="M63" s="1" t="s">
        <v>80</v>
      </c>
      <c r="N63" s="1">
        <f>N61-N62</f>
        <v>6.4866666666666646</v>
      </c>
      <c r="O63" s="1">
        <f t="shared" ref="O63:R63" si="15">O61-O62</f>
        <v>-1.3333333333349628E-2</v>
      </c>
      <c r="P63" s="1">
        <f t="shared" si="15"/>
        <v>-12.146666666666661</v>
      </c>
      <c r="Q63" s="1">
        <f t="shared" si="15"/>
        <v>-1.3333333333321207E-2</v>
      </c>
      <c r="R63" s="1">
        <f t="shared" si="15"/>
        <v>6.4866666666666788</v>
      </c>
    </row>
    <row r="64" spans="12:18" ht="18.600000000000001" thickBot="1" x14ac:dyDescent="0.5">
      <c r="M64" s="20" t="s">
        <v>81</v>
      </c>
      <c r="N64" s="12">
        <f>N63/5</f>
        <v>1.297333333333333</v>
      </c>
      <c r="O64" s="13">
        <f t="shared" ref="O64:R64" si="16">O63/5</f>
        <v>-2.6666666666699257E-3</v>
      </c>
      <c r="P64" s="13">
        <f t="shared" si="16"/>
        <v>-2.4293333333333322</v>
      </c>
      <c r="Q64" s="13">
        <f t="shared" si="16"/>
        <v>-2.6666666666642414E-3</v>
      </c>
      <c r="R64" s="14">
        <f t="shared" si="16"/>
        <v>1.2973333333333357</v>
      </c>
    </row>
    <row r="65" spans="12:18" ht="18.600000000000001" thickBot="1" x14ac:dyDescent="0.5"/>
    <row r="66" spans="12:18" x14ac:dyDescent="0.45">
      <c r="N66" s="2">
        <f>N53+N$64</f>
        <v>0.89733333333333443</v>
      </c>
      <c r="O66" s="3">
        <f t="shared" ref="O66:R66" si="17">O53+O$64</f>
        <v>0.39733333333332865</v>
      </c>
      <c r="P66" s="3">
        <f t="shared" si="17"/>
        <v>0.10400000000000631</v>
      </c>
      <c r="Q66" s="3">
        <f t="shared" si="17"/>
        <v>16.097333333333339</v>
      </c>
      <c r="R66" s="4">
        <f t="shared" si="17"/>
        <v>0.57733333333333825</v>
      </c>
    </row>
    <row r="67" spans="12:18" x14ac:dyDescent="0.45">
      <c r="N67" s="5">
        <f t="shared" ref="N67:R67" si="18">N54+N$64</f>
        <v>10.89733333333333</v>
      </c>
      <c r="O67" s="6">
        <f t="shared" si="18"/>
        <v>31.730666666666664</v>
      </c>
      <c r="P67" s="6">
        <f t="shared" si="18"/>
        <v>22.870666666666668</v>
      </c>
      <c r="Q67" s="7">
        <f t="shared" si="18"/>
        <v>28.477333333333338</v>
      </c>
      <c r="R67" s="8">
        <f t="shared" si="18"/>
        <v>26.597333333333335</v>
      </c>
    </row>
    <row r="68" spans="12:18" x14ac:dyDescent="0.45">
      <c r="N68" s="5">
        <f t="shared" ref="N68:R68" si="19">N55+N$64</f>
        <v>41.030666666666669</v>
      </c>
      <c r="O68" s="6">
        <f t="shared" si="19"/>
        <v>53.297333333333327</v>
      </c>
      <c r="P68" s="6">
        <f t="shared" si="19"/>
        <v>34.050666666666665</v>
      </c>
      <c r="Q68" s="7">
        <f t="shared" si="19"/>
        <v>53.297333333333334</v>
      </c>
      <c r="R68" s="8">
        <f t="shared" si="19"/>
        <v>41.030666666666662</v>
      </c>
    </row>
    <row r="69" spans="12:18" x14ac:dyDescent="0.45">
      <c r="N69" s="5">
        <f t="shared" ref="N69:R69" si="20">N56+N$64</f>
        <v>26.597333333333335</v>
      </c>
      <c r="O69" s="7">
        <f t="shared" si="20"/>
        <v>28.477333333333331</v>
      </c>
      <c r="P69" s="7">
        <f t="shared" si="20"/>
        <v>22.870666666666668</v>
      </c>
      <c r="Q69" s="7">
        <f t="shared" si="20"/>
        <v>31.730666666666668</v>
      </c>
      <c r="R69" s="8">
        <f t="shared" si="20"/>
        <v>10.897333333333334</v>
      </c>
    </row>
    <row r="70" spans="12:18" ht="18.600000000000001" thickBot="1" x14ac:dyDescent="0.5">
      <c r="N70" s="9">
        <f t="shared" ref="N70:R70" si="21">N57+N$64</f>
        <v>0.57733333333333559</v>
      </c>
      <c r="O70" s="10">
        <f t="shared" si="21"/>
        <v>16.097333333333331</v>
      </c>
      <c r="P70" s="10">
        <f t="shared" si="21"/>
        <v>0.10400000000000187</v>
      </c>
      <c r="Q70" s="10">
        <f t="shared" si="21"/>
        <v>0.39733333333333432</v>
      </c>
      <c r="R70" s="11">
        <f t="shared" si="21"/>
        <v>0.89733333333333709</v>
      </c>
    </row>
    <row r="72" spans="12:18" x14ac:dyDescent="0.45">
      <c r="L72" s="1" t="s">
        <v>96</v>
      </c>
      <c r="M72" s="21" t="s">
        <v>97</v>
      </c>
    </row>
    <row r="73" spans="12:18" ht="18.600000000000001" thickBot="1" x14ac:dyDescent="0.5">
      <c r="M73" s="18" t="s">
        <v>78</v>
      </c>
      <c r="N73" s="19" t="s">
        <v>105</v>
      </c>
      <c r="O73" s="1" t="s">
        <v>80</v>
      </c>
      <c r="P73" s="20" t="s">
        <v>81</v>
      </c>
    </row>
    <row r="74" spans="12:18" x14ac:dyDescent="0.45">
      <c r="L74" s="1" t="s">
        <v>98</v>
      </c>
      <c r="M74" s="15">
        <f>D9+E8</f>
        <v>30</v>
      </c>
      <c r="N74" s="15">
        <f>O66+N67</f>
        <v>11.294666666666659</v>
      </c>
      <c r="O74" s="1">
        <f>M74-N74</f>
        <v>18.705333333333343</v>
      </c>
      <c r="P74" s="15">
        <f>O74/2</f>
        <v>9.3526666666666713</v>
      </c>
    </row>
    <row r="75" spans="12:18" x14ac:dyDescent="0.45">
      <c r="L75" s="1" t="s">
        <v>43</v>
      </c>
      <c r="M75" s="16">
        <f>F8+E9+D10</f>
        <v>70</v>
      </c>
      <c r="N75" s="16">
        <f>P66+O67+N68</f>
        <v>72.865333333333339</v>
      </c>
      <c r="O75" s="1">
        <f t="shared" ref="O75:O80" si="22">M75-N75</f>
        <v>-2.8653333333333393</v>
      </c>
      <c r="P75" s="16">
        <f>O75/3</f>
        <v>-0.95511111111111313</v>
      </c>
    </row>
    <row r="76" spans="12:18" x14ac:dyDescent="0.45">
      <c r="L76" s="1" t="s">
        <v>45</v>
      </c>
      <c r="M76" s="16">
        <f>G8+F9+E10+D11</f>
        <v>100</v>
      </c>
      <c r="N76" s="16">
        <f>Q66+P67+O68+N69</f>
        <v>118.86266666666667</v>
      </c>
      <c r="O76" s="1">
        <f t="shared" si="22"/>
        <v>-18.862666666666669</v>
      </c>
      <c r="P76" s="16">
        <f>O76/4</f>
        <v>-4.7156666666666673</v>
      </c>
    </row>
    <row r="77" spans="12:18" x14ac:dyDescent="0.45">
      <c r="L77" s="1" t="s">
        <v>47</v>
      </c>
      <c r="M77" s="16">
        <f>H8+G9+F10+E11+D12</f>
        <v>100</v>
      </c>
      <c r="N77" s="16">
        <f>R66+Q67+P68+O69+N70</f>
        <v>92.160000000000011</v>
      </c>
      <c r="O77" s="1">
        <f t="shared" si="22"/>
        <v>7.8399999999999892</v>
      </c>
      <c r="P77" s="16">
        <f>O77/5</f>
        <v>1.5679999999999978</v>
      </c>
    </row>
    <row r="78" spans="12:18" x14ac:dyDescent="0.45">
      <c r="L78" s="1" t="s">
        <v>49</v>
      </c>
      <c r="M78" s="16">
        <f>H9+G10+F11+E12</f>
        <v>100</v>
      </c>
      <c r="N78" s="16">
        <f>R67+Q68+P69+O70</f>
        <v>118.86266666666666</v>
      </c>
      <c r="O78" s="1">
        <f t="shared" si="22"/>
        <v>-18.862666666666655</v>
      </c>
      <c r="P78" s="16">
        <f>O78/4</f>
        <v>-4.7156666666666638</v>
      </c>
    </row>
    <row r="79" spans="12:18" x14ac:dyDescent="0.45">
      <c r="L79" s="1" t="s">
        <v>51</v>
      </c>
      <c r="M79" s="16">
        <f>H10+G11+F12</f>
        <v>70</v>
      </c>
      <c r="N79" s="16">
        <f>R68+Q69+P70</f>
        <v>72.865333333333325</v>
      </c>
      <c r="O79" s="1">
        <f t="shared" si="22"/>
        <v>-2.8653333333333251</v>
      </c>
      <c r="P79" s="16">
        <f>O79/3</f>
        <v>-0.95511111111110836</v>
      </c>
    </row>
    <row r="80" spans="12:18" ht="18.600000000000001" thickBot="1" x14ac:dyDescent="0.5">
      <c r="L80" s="1" t="s">
        <v>54</v>
      </c>
      <c r="M80" s="17">
        <f>H11+G12</f>
        <v>30</v>
      </c>
      <c r="N80" s="17">
        <f>R69+Q70</f>
        <v>11.294666666666668</v>
      </c>
      <c r="O80" s="1">
        <f t="shared" si="22"/>
        <v>18.705333333333332</v>
      </c>
      <c r="P80" s="17">
        <f>O80/2</f>
        <v>9.352666666666666</v>
      </c>
    </row>
    <row r="81" spans="12:18" ht="18.600000000000001" thickBot="1" x14ac:dyDescent="0.5"/>
    <row r="82" spans="12:18" x14ac:dyDescent="0.45">
      <c r="N82" s="2">
        <f>N66</f>
        <v>0.89733333333333443</v>
      </c>
      <c r="O82" s="3">
        <f>O66+P74</f>
        <v>9.75</v>
      </c>
      <c r="P82" s="3">
        <f>P66+P75</f>
        <v>-0.85111111111110682</v>
      </c>
      <c r="Q82" s="3">
        <f>Q66+P76</f>
        <v>11.381666666666671</v>
      </c>
      <c r="R82" s="4">
        <f>R66+P77</f>
        <v>2.145333333333336</v>
      </c>
    </row>
    <row r="83" spans="12:18" x14ac:dyDescent="0.45">
      <c r="N83" s="5">
        <f>N67+P74</f>
        <v>20.25</v>
      </c>
      <c r="O83" s="6">
        <f>O67+P75</f>
        <v>30.775555555555552</v>
      </c>
      <c r="P83" s="6">
        <f>P67+P76</f>
        <v>18.155000000000001</v>
      </c>
      <c r="Q83" s="7">
        <f>Q67+P77</f>
        <v>30.045333333333335</v>
      </c>
      <c r="R83" s="8">
        <f>R67+P78</f>
        <v>21.881666666666671</v>
      </c>
    </row>
    <row r="84" spans="12:18" x14ac:dyDescent="0.45">
      <c r="N84" s="5">
        <f>N68+P75</f>
        <v>40.075555555555553</v>
      </c>
      <c r="O84" s="6">
        <f>O68+P76</f>
        <v>48.581666666666663</v>
      </c>
      <c r="P84" s="6">
        <f>P68+P77</f>
        <v>35.618666666666662</v>
      </c>
      <c r="Q84" s="7">
        <f>Q68+P78</f>
        <v>48.581666666666671</v>
      </c>
      <c r="R84" s="8">
        <f>R68+P79</f>
        <v>40.075555555555553</v>
      </c>
    </row>
    <row r="85" spans="12:18" x14ac:dyDescent="0.45">
      <c r="N85" s="5">
        <f>N69+P76</f>
        <v>21.881666666666668</v>
      </c>
      <c r="O85" s="7">
        <f>O69+P77</f>
        <v>30.045333333333328</v>
      </c>
      <c r="P85" s="7">
        <f>P69+P78</f>
        <v>18.155000000000005</v>
      </c>
      <c r="Q85" s="7">
        <f>Q69+P79</f>
        <v>30.77555555555556</v>
      </c>
      <c r="R85" s="8">
        <f>R69+P80</f>
        <v>20.25</v>
      </c>
    </row>
    <row r="86" spans="12:18" ht="18.600000000000001" thickBot="1" x14ac:dyDescent="0.5">
      <c r="N86" s="9">
        <f>N70+P77</f>
        <v>2.1453333333333333</v>
      </c>
      <c r="O86" s="10">
        <f>O70+P78</f>
        <v>11.381666666666668</v>
      </c>
      <c r="P86" s="10">
        <f>P70+P79</f>
        <v>-0.85111111111110649</v>
      </c>
      <c r="Q86" s="10">
        <f>Q70+P80</f>
        <v>9.75</v>
      </c>
      <c r="R86" s="11">
        <f t="shared" ref="R86" si="23">R70</f>
        <v>0.89733333333333709</v>
      </c>
    </row>
    <row r="88" spans="12:18" x14ac:dyDescent="0.45">
      <c r="L88" s="1" t="s">
        <v>99</v>
      </c>
      <c r="M88" s="21" t="s">
        <v>101</v>
      </c>
    </row>
    <row r="89" spans="12:18" ht="18.600000000000001" thickBot="1" x14ac:dyDescent="0.5">
      <c r="M89" s="18" t="s">
        <v>78</v>
      </c>
      <c r="N89" s="19" t="s">
        <v>106</v>
      </c>
      <c r="O89" s="1" t="s">
        <v>80</v>
      </c>
      <c r="P89" s="20" t="s">
        <v>81</v>
      </c>
    </row>
    <row r="90" spans="12:18" x14ac:dyDescent="0.45">
      <c r="L90" s="1" t="s">
        <v>55</v>
      </c>
      <c r="M90" s="15">
        <f>SUM(D8:H8)</f>
        <v>20</v>
      </c>
      <c r="N90" s="15">
        <f>SUM(N82:R82)</f>
        <v>23.323222222222235</v>
      </c>
      <c r="O90" s="1">
        <f>M90-N90</f>
        <v>-3.3232222222222347</v>
      </c>
      <c r="P90" s="15">
        <f>O90/5</f>
        <v>-0.66464444444444692</v>
      </c>
    </row>
    <row r="91" spans="12:18" x14ac:dyDescent="0.45">
      <c r="L91" s="1" t="s">
        <v>56</v>
      </c>
      <c r="M91" s="16">
        <f t="shared" ref="M91:M94" si="24">SUM(D9:H9)</f>
        <v>120</v>
      </c>
      <c r="N91" s="16">
        <f t="shared" ref="N91:N94" si="25">SUM(N83:R83)</f>
        <v>121.10755555555556</v>
      </c>
      <c r="O91" s="1">
        <f t="shared" ref="O91:O94" si="26">M91-N91</f>
        <v>-1.1075555555555638</v>
      </c>
      <c r="P91" s="16">
        <f>O91/5</f>
        <v>-0.22151111111111277</v>
      </c>
    </row>
    <row r="92" spans="12:18" x14ac:dyDescent="0.45">
      <c r="L92" s="1" t="s">
        <v>57</v>
      </c>
      <c r="M92" s="16">
        <f t="shared" si="24"/>
        <v>220</v>
      </c>
      <c r="N92" s="16">
        <f t="shared" si="25"/>
        <v>212.93311111111112</v>
      </c>
      <c r="O92" s="1">
        <f t="shared" si="26"/>
        <v>7.066888888888883</v>
      </c>
      <c r="P92" s="16">
        <f>O92/5</f>
        <v>1.4133777777777765</v>
      </c>
    </row>
    <row r="93" spans="12:18" x14ac:dyDescent="0.45">
      <c r="L93" s="1" t="s">
        <v>58</v>
      </c>
      <c r="M93" s="16">
        <f t="shared" si="24"/>
        <v>120</v>
      </c>
      <c r="N93" s="16">
        <f t="shared" si="25"/>
        <v>121.10755555555555</v>
      </c>
      <c r="O93" s="1">
        <f t="shared" si="26"/>
        <v>-1.1075555555555496</v>
      </c>
      <c r="P93" s="16">
        <f>O93/5</f>
        <v>-0.22151111111110994</v>
      </c>
    </row>
    <row r="94" spans="12:18" ht="18.600000000000001" thickBot="1" x14ac:dyDescent="0.5">
      <c r="L94" s="1" t="s">
        <v>59</v>
      </c>
      <c r="M94" s="17">
        <f t="shared" si="24"/>
        <v>20</v>
      </c>
      <c r="N94" s="17">
        <f t="shared" si="25"/>
        <v>23.323222222222231</v>
      </c>
      <c r="O94" s="1">
        <f t="shared" si="26"/>
        <v>-3.3232222222222312</v>
      </c>
      <c r="P94" s="17">
        <f>O94/5</f>
        <v>-0.66464444444444626</v>
      </c>
    </row>
    <row r="95" spans="12:18" ht="18.600000000000001" thickBot="1" x14ac:dyDescent="0.5"/>
    <row r="96" spans="12:18" x14ac:dyDescent="0.45">
      <c r="N96" s="2">
        <f>N82+$P90</f>
        <v>0.2326888888888875</v>
      </c>
      <c r="O96" s="3">
        <f>O82+$P90</f>
        <v>9.0853555555555534</v>
      </c>
      <c r="P96" s="3">
        <f>P82+$P90</f>
        <v>-1.5157555555555537</v>
      </c>
      <c r="Q96" s="3">
        <f>Q82+$P90</f>
        <v>10.717022222222225</v>
      </c>
      <c r="R96" s="4">
        <f>R82+$P90</f>
        <v>1.4806888888888889</v>
      </c>
    </row>
    <row r="97" spans="12:18" x14ac:dyDescent="0.45">
      <c r="N97" s="5">
        <f t="shared" ref="N97:R97" si="27">N83+$P91</f>
        <v>20.028488888888887</v>
      </c>
      <c r="O97" s="6">
        <f t="shared" si="27"/>
        <v>30.55404444444444</v>
      </c>
      <c r="P97" s="6">
        <f t="shared" si="27"/>
        <v>17.933488888888888</v>
      </c>
      <c r="Q97" s="7">
        <f t="shared" si="27"/>
        <v>29.823822222222223</v>
      </c>
      <c r="R97" s="8">
        <f t="shared" si="27"/>
        <v>21.660155555555558</v>
      </c>
    </row>
    <row r="98" spans="12:18" x14ac:dyDescent="0.45">
      <c r="N98" s="5">
        <f t="shared" ref="N98:R98" si="28">N84+$P92</f>
        <v>41.488933333333328</v>
      </c>
      <c r="O98" s="6">
        <f t="shared" si="28"/>
        <v>49.995044444444439</v>
      </c>
      <c r="P98" s="6">
        <f t="shared" si="28"/>
        <v>37.032044444444438</v>
      </c>
      <c r="Q98" s="7">
        <f t="shared" si="28"/>
        <v>49.995044444444446</v>
      </c>
      <c r="R98" s="8">
        <f t="shared" si="28"/>
        <v>41.488933333333328</v>
      </c>
    </row>
    <row r="99" spans="12:18" x14ac:dyDescent="0.45">
      <c r="N99" s="5">
        <f t="shared" ref="N99:R99" si="29">N85+$P93</f>
        <v>21.660155555555558</v>
      </c>
      <c r="O99" s="7">
        <f t="shared" si="29"/>
        <v>29.823822222222219</v>
      </c>
      <c r="P99" s="7">
        <f t="shared" si="29"/>
        <v>17.933488888888895</v>
      </c>
      <c r="Q99" s="7">
        <f t="shared" si="29"/>
        <v>30.55404444444445</v>
      </c>
      <c r="R99" s="8">
        <f t="shared" si="29"/>
        <v>20.028488888888891</v>
      </c>
    </row>
    <row r="100" spans="12:18" ht="18.600000000000001" thickBot="1" x14ac:dyDescent="0.5">
      <c r="N100" s="9">
        <f t="shared" ref="N100:R100" si="30">N86+$P94</f>
        <v>1.4806888888888872</v>
      </c>
      <c r="O100" s="10">
        <f t="shared" si="30"/>
        <v>10.717022222222221</v>
      </c>
      <c r="P100" s="10">
        <f t="shared" si="30"/>
        <v>-1.5157555555555526</v>
      </c>
      <c r="Q100" s="10">
        <f t="shared" si="30"/>
        <v>9.0853555555555534</v>
      </c>
      <c r="R100" s="11">
        <f t="shared" si="30"/>
        <v>0.23268888888889083</v>
      </c>
    </row>
    <row r="102" spans="12:18" x14ac:dyDescent="0.45">
      <c r="L102" s="1" t="s">
        <v>100</v>
      </c>
      <c r="M102" s="21" t="s">
        <v>104</v>
      </c>
    </row>
    <row r="103" spans="12:18" ht="18.600000000000001" thickBot="1" x14ac:dyDescent="0.5">
      <c r="M103" s="18" t="s">
        <v>78</v>
      </c>
      <c r="N103" s="19" t="s">
        <v>91</v>
      </c>
      <c r="O103" s="1" t="s">
        <v>80</v>
      </c>
      <c r="P103" s="20" t="s">
        <v>81</v>
      </c>
    </row>
    <row r="104" spans="12:18" x14ac:dyDescent="0.45">
      <c r="L104" s="1" t="s">
        <v>102</v>
      </c>
      <c r="M104" s="15">
        <f>G8+H9</f>
        <v>30</v>
      </c>
      <c r="N104" s="15">
        <f>Q96+R97</f>
        <v>32.377177777777781</v>
      </c>
      <c r="O104" s="1">
        <f>M104-N104</f>
        <v>-2.3771777777777814</v>
      </c>
      <c r="P104" s="15">
        <f>O104/2</f>
        <v>-1.1885888888888907</v>
      </c>
    </row>
    <row r="105" spans="12:18" x14ac:dyDescent="0.45">
      <c r="L105" s="1" t="s">
        <v>68</v>
      </c>
      <c r="M105" s="16">
        <f>F8+G9+H10</f>
        <v>70</v>
      </c>
      <c r="N105" s="16">
        <f>P96+Q97+R98</f>
        <v>69.796999999999997</v>
      </c>
      <c r="O105" s="1">
        <f t="shared" ref="O105:O110" si="31">M105-N105</f>
        <v>0.20300000000000296</v>
      </c>
      <c r="P105" s="16">
        <f>O105/3</f>
        <v>6.7666666666667652E-2</v>
      </c>
    </row>
    <row r="106" spans="12:18" x14ac:dyDescent="0.45">
      <c r="L106" s="1" t="s">
        <v>66</v>
      </c>
      <c r="M106" s="16">
        <f>E8+F9+G10+H11</f>
        <v>100</v>
      </c>
      <c r="N106" s="16">
        <f>O96+P97+Q98+R99</f>
        <v>97.042377777777773</v>
      </c>
      <c r="O106" s="1">
        <f t="shared" si="31"/>
        <v>2.957622222222227</v>
      </c>
      <c r="P106" s="16">
        <f>O106/4</f>
        <v>0.73940555555555676</v>
      </c>
    </row>
    <row r="107" spans="12:18" x14ac:dyDescent="0.45">
      <c r="L107" s="1" t="s">
        <v>64</v>
      </c>
      <c r="M107" s="16">
        <f>D8+E9+F10+G11+H12</f>
        <v>100</v>
      </c>
      <c r="N107" s="16">
        <f>N96+O97+P98+Q99+R100</f>
        <v>98.605511111111113</v>
      </c>
      <c r="O107" s="1">
        <f t="shared" si="31"/>
        <v>1.3944888888888869</v>
      </c>
      <c r="P107" s="16">
        <f>O107/5</f>
        <v>0.27889777777777736</v>
      </c>
    </row>
    <row r="108" spans="12:18" x14ac:dyDescent="0.45">
      <c r="L108" s="1" t="s">
        <v>62</v>
      </c>
      <c r="M108" s="16">
        <f>D9+E10+F11+G12</f>
        <v>100</v>
      </c>
      <c r="N108" s="16">
        <f>N97+O98+P99+Q100</f>
        <v>97.042377777777759</v>
      </c>
      <c r="O108" s="1">
        <f t="shared" si="31"/>
        <v>2.9576222222222412</v>
      </c>
      <c r="P108" s="16">
        <f>O108/4</f>
        <v>0.73940555555556031</v>
      </c>
    </row>
    <row r="109" spans="12:18" x14ac:dyDescent="0.45">
      <c r="L109" s="1" t="s">
        <v>60</v>
      </c>
      <c r="M109" s="16">
        <f>D10+E11+F12</f>
        <v>70</v>
      </c>
      <c r="N109" s="16">
        <f>N98+O99+P100</f>
        <v>69.796999999999997</v>
      </c>
      <c r="O109" s="1">
        <f t="shared" si="31"/>
        <v>0.20300000000000296</v>
      </c>
      <c r="P109" s="16">
        <f>O109/3</f>
        <v>6.7666666666667652E-2</v>
      </c>
    </row>
    <row r="110" spans="12:18" ht="18.600000000000001" thickBot="1" x14ac:dyDescent="0.5">
      <c r="L110" s="1" t="s">
        <v>103</v>
      </c>
      <c r="M110" s="17">
        <f>D11+E12</f>
        <v>30</v>
      </c>
      <c r="N110" s="17">
        <f>N99+O100</f>
        <v>32.377177777777781</v>
      </c>
      <c r="O110" s="1">
        <f t="shared" si="31"/>
        <v>-2.3771777777777814</v>
      </c>
      <c r="P110" s="17">
        <f>O110/2</f>
        <v>-1.1885888888888907</v>
      </c>
    </row>
    <row r="111" spans="12:18" ht="18.600000000000001" thickBot="1" x14ac:dyDescent="0.5"/>
    <row r="112" spans="12:18" x14ac:dyDescent="0.45">
      <c r="N112" s="2">
        <f>N96</f>
        <v>0.2326888888888875</v>
      </c>
      <c r="O112" s="3">
        <f>O96+P104</f>
        <v>7.8967666666666627</v>
      </c>
      <c r="P112" s="3">
        <f>P96+P105</f>
        <v>-1.4480888888888861</v>
      </c>
      <c r="Q112" s="3">
        <f>Q96+P106</f>
        <v>11.456427777777781</v>
      </c>
      <c r="R112" s="4">
        <f>R96+P107</f>
        <v>1.7595866666666664</v>
      </c>
    </row>
    <row r="113" spans="8:18" x14ac:dyDescent="0.45">
      <c r="N113" s="5">
        <f>N97+P104</f>
        <v>18.839899999999997</v>
      </c>
      <c r="O113" s="6">
        <f>O97+P105</f>
        <v>30.621711111111107</v>
      </c>
      <c r="P113" s="6">
        <f>P97+P106</f>
        <v>18.672894444444445</v>
      </c>
      <c r="Q113" s="7">
        <f>Q97+P107</f>
        <v>30.102720000000001</v>
      </c>
      <c r="R113" s="8">
        <f>R97+P108</f>
        <v>22.399561111111119</v>
      </c>
    </row>
    <row r="114" spans="8:18" x14ac:dyDescent="0.45">
      <c r="N114" s="5">
        <f>N98+P105</f>
        <v>41.556599999999996</v>
      </c>
      <c r="O114" s="6">
        <f>O98+P106</f>
        <v>50.734449999999995</v>
      </c>
      <c r="P114" s="6">
        <f>P98+P107</f>
        <v>37.310942222222216</v>
      </c>
      <c r="Q114" s="7">
        <f>Q98+P108</f>
        <v>50.73445000000001</v>
      </c>
      <c r="R114" s="8">
        <f>R98+P109</f>
        <v>41.556599999999996</v>
      </c>
    </row>
    <row r="115" spans="8:18" x14ac:dyDescent="0.45">
      <c r="N115" s="5">
        <f>N99+P106</f>
        <v>22.399561111111115</v>
      </c>
      <c r="O115" s="7">
        <f>O99+P107</f>
        <v>30.102719999999998</v>
      </c>
      <c r="P115" s="7">
        <f>P99+P108</f>
        <v>18.672894444444456</v>
      </c>
      <c r="Q115" s="7">
        <f>Q99+P109</f>
        <v>30.621711111111118</v>
      </c>
      <c r="R115" s="8">
        <f>R99+P110</f>
        <v>18.8399</v>
      </c>
    </row>
    <row r="116" spans="8:18" ht="18.600000000000001" thickBot="1" x14ac:dyDescent="0.5">
      <c r="N116" s="9">
        <f>N100+P107</f>
        <v>1.7595866666666646</v>
      </c>
      <c r="O116" s="10">
        <f>O100+P108</f>
        <v>11.456427777777781</v>
      </c>
      <c r="P116" s="10">
        <f>P100+P109</f>
        <v>-1.448088888888885</v>
      </c>
      <c r="Q116" s="10">
        <f>Q100+P110</f>
        <v>7.8967666666666627</v>
      </c>
      <c r="R116" s="11">
        <f t="shared" ref="R116" si="32">R100</f>
        <v>0.23268888888889083</v>
      </c>
    </row>
    <row r="118" spans="8:18" ht="18.600000000000001" thickBot="1" x14ac:dyDescent="0.5">
      <c r="H118" t="s">
        <v>107</v>
      </c>
      <c r="N118" t="s">
        <v>108</v>
      </c>
    </row>
    <row r="119" spans="8:18" x14ac:dyDescent="0.45">
      <c r="H119" s="2">
        <f>D8</f>
        <v>0</v>
      </c>
      <c r="I119" s="3">
        <f t="shared" ref="I119:L119" si="33">E8</f>
        <v>10</v>
      </c>
      <c r="J119" s="3">
        <f t="shared" si="33"/>
        <v>0</v>
      </c>
      <c r="K119" s="3">
        <f t="shared" si="33"/>
        <v>10</v>
      </c>
      <c r="L119" s="4">
        <f t="shared" si="33"/>
        <v>0</v>
      </c>
      <c r="N119" s="22">
        <f>N112</f>
        <v>0.2326888888888875</v>
      </c>
      <c r="O119" s="23">
        <f t="shared" ref="O119:R119" si="34">O112</f>
        <v>7.8967666666666627</v>
      </c>
      <c r="P119" s="23">
        <f t="shared" si="34"/>
        <v>-1.4480888888888861</v>
      </c>
      <c r="Q119" s="23">
        <f t="shared" si="34"/>
        <v>11.456427777777781</v>
      </c>
      <c r="R119" s="24">
        <f t="shared" si="34"/>
        <v>1.7595866666666664</v>
      </c>
    </row>
    <row r="120" spans="8:18" x14ac:dyDescent="0.45">
      <c r="H120" s="5">
        <f t="shared" ref="H120:L120" si="35">D9</f>
        <v>20</v>
      </c>
      <c r="I120" s="6">
        <f t="shared" si="35"/>
        <v>30</v>
      </c>
      <c r="J120" s="6">
        <f t="shared" si="35"/>
        <v>20</v>
      </c>
      <c r="K120" s="7">
        <f t="shared" si="35"/>
        <v>30</v>
      </c>
      <c r="L120" s="8">
        <f t="shared" si="35"/>
        <v>20</v>
      </c>
      <c r="N120" s="25">
        <f t="shared" ref="N120:R120" si="36">N113</f>
        <v>18.839899999999997</v>
      </c>
      <c r="O120" s="26">
        <f t="shared" si="36"/>
        <v>30.621711111111107</v>
      </c>
      <c r="P120" s="26">
        <f t="shared" si="36"/>
        <v>18.672894444444445</v>
      </c>
      <c r="Q120" s="27">
        <f t="shared" si="36"/>
        <v>30.102720000000001</v>
      </c>
      <c r="R120" s="28">
        <f t="shared" si="36"/>
        <v>22.399561111111119</v>
      </c>
    </row>
    <row r="121" spans="8:18" x14ac:dyDescent="0.45">
      <c r="H121" s="5">
        <f t="shared" ref="H121:L121" si="37">D10</f>
        <v>40</v>
      </c>
      <c r="I121" s="6">
        <f t="shared" si="37"/>
        <v>50</v>
      </c>
      <c r="J121" s="6">
        <f t="shared" si="37"/>
        <v>40</v>
      </c>
      <c r="K121" s="7">
        <f t="shared" si="37"/>
        <v>50</v>
      </c>
      <c r="L121" s="8">
        <f t="shared" si="37"/>
        <v>40</v>
      </c>
      <c r="N121" s="25">
        <f t="shared" ref="N121:R121" si="38">N114</f>
        <v>41.556599999999996</v>
      </c>
      <c r="O121" s="26">
        <f t="shared" si="38"/>
        <v>50.734449999999995</v>
      </c>
      <c r="P121" s="26">
        <f t="shared" si="38"/>
        <v>37.310942222222216</v>
      </c>
      <c r="Q121" s="27">
        <f t="shared" si="38"/>
        <v>50.73445000000001</v>
      </c>
      <c r="R121" s="28">
        <f t="shared" si="38"/>
        <v>41.556599999999996</v>
      </c>
    </row>
    <row r="122" spans="8:18" x14ac:dyDescent="0.45">
      <c r="H122" s="5">
        <f t="shared" ref="H122:L122" si="39">D11</f>
        <v>20</v>
      </c>
      <c r="I122" s="7">
        <f t="shared" si="39"/>
        <v>30</v>
      </c>
      <c r="J122" s="7">
        <f t="shared" si="39"/>
        <v>20</v>
      </c>
      <c r="K122" s="7">
        <f t="shared" si="39"/>
        <v>30</v>
      </c>
      <c r="L122" s="8">
        <f t="shared" si="39"/>
        <v>20</v>
      </c>
      <c r="N122" s="25">
        <f t="shared" ref="N122:R122" si="40">N115</f>
        <v>22.399561111111115</v>
      </c>
      <c r="O122" s="27">
        <f t="shared" si="40"/>
        <v>30.102719999999998</v>
      </c>
      <c r="P122" s="27">
        <f t="shared" si="40"/>
        <v>18.672894444444456</v>
      </c>
      <c r="Q122" s="27">
        <f t="shared" si="40"/>
        <v>30.621711111111118</v>
      </c>
      <c r="R122" s="28">
        <f t="shared" si="40"/>
        <v>18.8399</v>
      </c>
    </row>
    <row r="123" spans="8:18" ht="18.600000000000001" thickBot="1" x14ac:dyDescent="0.5">
      <c r="H123" s="9">
        <f t="shared" ref="H123:L123" si="41">D12</f>
        <v>0</v>
      </c>
      <c r="I123" s="10">
        <f t="shared" si="41"/>
        <v>10</v>
      </c>
      <c r="J123" s="10">
        <f t="shared" si="41"/>
        <v>0</v>
      </c>
      <c r="K123" s="10">
        <f t="shared" si="41"/>
        <v>10</v>
      </c>
      <c r="L123" s="11">
        <f t="shared" si="41"/>
        <v>0</v>
      </c>
      <c r="N123" s="29">
        <f t="shared" ref="N123:R123" si="42">N116</f>
        <v>1.7595866666666646</v>
      </c>
      <c r="O123" s="30">
        <f t="shared" si="42"/>
        <v>11.456427777777781</v>
      </c>
      <c r="P123" s="30">
        <f t="shared" si="42"/>
        <v>-1.448088888888885</v>
      </c>
      <c r="Q123" s="30">
        <f t="shared" si="42"/>
        <v>7.8967666666666627</v>
      </c>
      <c r="R123" s="31">
        <f t="shared" si="42"/>
        <v>0.23268888888889083</v>
      </c>
    </row>
  </sheetData>
  <phoneticPr fontId="1"/>
  <conditionalFormatting sqref="D8:H12">
    <cfRule type="colorScale" priority="11">
      <colorScale>
        <cfvo type="num" val="0"/>
        <cfvo type="num" val="30"/>
        <cfvo type="num" val="50"/>
        <color rgb="FF63BE7B"/>
        <color rgb="FFFFEB84"/>
        <color rgb="FFF8696B"/>
      </colorScale>
    </cfRule>
  </conditionalFormatting>
  <conditionalFormatting sqref="N37:R41">
    <cfRule type="colorScale" priority="8">
      <colorScale>
        <cfvo type="num" val="0"/>
        <cfvo type="num" val="30"/>
        <cfvo type="num" val="50"/>
        <color rgb="FF63BE7B"/>
        <color rgb="FFFFEB84"/>
        <color rgb="FFF8696B"/>
      </colorScale>
    </cfRule>
  </conditionalFormatting>
  <conditionalFormatting sqref="N7:R11">
    <cfRule type="colorScale" priority="10">
      <colorScale>
        <cfvo type="num" val="0"/>
        <cfvo type="num" val="30"/>
        <cfvo type="num" val="50"/>
        <color rgb="FF63BE7B"/>
        <color rgb="FFFFEB84"/>
        <color rgb="FFF8696B"/>
      </colorScale>
    </cfRule>
  </conditionalFormatting>
  <conditionalFormatting sqref="N23:R27">
    <cfRule type="colorScale" priority="9">
      <colorScale>
        <cfvo type="num" val="0"/>
        <cfvo type="num" val="30"/>
        <cfvo type="num" val="50"/>
        <color rgb="FF63BE7B"/>
        <color rgb="FFFFEB84"/>
        <color rgb="FFF8696B"/>
      </colorScale>
    </cfRule>
  </conditionalFormatting>
  <conditionalFormatting sqref="N66:R70">
    <cfRule type="colorScale" priority="6">
      <colorScale>
        <cfvo type="num" val="0"/>
        <cfvo type="num" val="30"/>
        <cfvo type="num" val="50"/>
        <color rgb="FF63BE7B"/>
        <color rgb="FFFFEB84"/>
        <color rgb="FFF8696B"/>
      </colorScale>
    </cfRule>
  </conditionalFormatting>
  <conditionalFormatting sqref="N53:R57">
    <cfRule type="colorScale" priority="7">
      <colorScale>
        <cfvo type="num" val="0"/>
        <cfvo type="num" val="30"/>
        <cfvo type="num" val="50"/>
        <color rgb="FF63BE7B"/>
        <color rgb="FFFFEB84"/>
        <color rgb="FFF8696B"/>
      </colorScale>
    </cfRule>
  </conditionalFormatting>
  <conditionalFormatting sqref="H119:L123">
    <cfRule type="colorScale" priority="1">
      <colorScale>
        <cfvo type="num" val="0"/>
        <cfvo type="num" val="30"/>
        <cfvo type="num" val="50"/>
        <color rgb="FF63BE7B"/>
        <color rgb="FFFFEB84"/>
        <color rgb="FFF8696B"/>
      </colorScale>
    </cfRule>
  </conditionalFormatting>
  <conditionalFormatting sqref="N82:R86">
    <cfRule type="colorScale" priority="5">
      <colorScale>
        <cfvo type="num" val="0"/>
        <cfvo type="num" val="30"/>
        <cfvo type="num" val="50"/>
        <color rgb="FF63BE7B"/>
        <color rgb="FFFFEB84"/>
        <color rgb="FFF8696B"/>
      </colorScale>
    </cfRule>
  </conditionalFormatting>
  <conditionalFormatting sqref="N96:R100">
    <cfRule type="colorScale" priority="4">
      <colorScale>
        <cfvo type="num" val="0"/>
        <cfvo type="num" val="30"/>
        <cfvo type="num" val="50"/>
        <color rgb="FF63BE7B"/>
        <color rgb="FFFFEB84"/>
        <color rgb="FFF8696B"/>
      </colorScale>
    </cfRule>
  </conditionalFormatting>
  <conditionalFormatting sqref="N112:R116">
    <cfRule type="colorScale" priority="3">
      <colorScale>
        <cfvo type="num" val="0"/>
        <cfvo type="num" val="30"/>
        <cfvo type="num" val="50"/>
        <color rgb="FF63BE7B"/>
        <color rgb="FFFFEB84"/>
        <color rgb="FFF8696B"/>
      </colorScale>
    </cfRule>
  </conditionalFormatting>
  <conditionalFormatting sqref="N119:R123">
    <cfRule type="colorScale" priority="2">
      <colorScale>
        <cfvo type="num" val="0"/>
        <cfvo type="num" val="30"/>
        <cfvo type="num" val="5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Shunji Suto</dc:creator>
  <cp:lastModifiedBy>Shunji Suto</cp:lastModifiedBy>
  <dcterms:created xsi:type="dcterms:W3CDTF">2018-07-25T01:18:48Z</dcterms:created>
  <dcterms:modified xsi:type="dcterms:W3CDTF">2018-07-25T02:40:16Z</dcterms:modified>
</cp:coreProperties>
</file>